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OneDrive\Docs\Tech\00-Process\"/>
    </mc:Choice>
  </mc:AlternateContent>
  <bookViews>
    <workbookView xWindow="0" yWindow="0" windowWidth="15375" windowHeight="8115"/>
  </bookViews>
  <sheets>
    <sheet name="HX7" sheetId="1" r:id="rId1"/>
  </sheets>
  <externalReferences>
    <externalReference r:id="rId2"/>
    <externalReference r:id="rId3"/>
  </externalReference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6" i="1"/>
  <c r="M9" i="1" l="1"/>
  <c r="K4" i="1"/>
  <c r="AA6" i="1"/>
  <c r="F8" i="1" l="1"/>
  <c r="P18" i="1"/>
  <c r="N9" i="1" s="1"/>
  <c r="O16" i="1"/>
  <c r="N16" i="1"/>
  <c r="P11" i="1" l="1"/>
  <c r="L9" i="1" s="1"/>
  <c r="O13" i="1"/>
  <c r="N13" i="1"/>
  <c r="O12" i="1"/>
  <c r="N12" i="1"/>
  <c r="O15" i="1" l="1"/>
  <c r="N15" i="1"/>
  <c r="P16" i="1"/>
  <c r="P12" i="1"/>
  <c r="P15" i="1" s="1"/>
  <c r="V5" i="1"/>
  <c r="AC5" i="1"/>
  <c r="S7" i="1"/>
  <c r="S8" i="1"/>
  <c r="P14" i="1"/>
  <c r="X8" i="1"/>
  <c r="AE9" i="1"/>
  <c r="Q15" i="1" l="1"/>
  <c r="N8" i="1"/>
  <c r="T25" i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AB23" i="1"/>
  <c r="V23" i="1"/>
  <c r="U23" i="1"/>
  <c r="U9" i="1"/>
  <c r="AC8" i="1"/>
  <c r="AB8" i="1"/>
  <c r="L23" i="1"/>
  <c r="E23" i="1"/>
  <c r="F23" i="1"/>
  <c r="E24" i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D25" i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L8" i="1"/>
  <c r="M8" i="1"/>
  <c r="E9" i="1"/>
  <c r="F9" i="1"/>
  <c r="O8" i="1"/>
  <c r="G23" i="1"/>
  <c r="AE8" i="1"/>
  <c r="W23" i="1"/>
  <c r="O9" i="1"/>
  <c r="H23" i="1" l="1"/>
  <c r="AA23" i="1"/>
  <c r="X23" i="1"/>
  <c r="AF8" i="1"/>
  <c r="K23" i="1"/>
  <c r="P8" i="1"/>
  <c r="AC23" i="1"/>
  <c r="M23" i="1"/>
  <c r="S23" i="1" l="1"/>
  <c r="Y8" i="1"/>
  <c r="X9" i="1" s="1"/>
  <c r="K24" i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C23" i="1"/>
  <c r="I8" i="1"/>
  <c r="K7" i="1" s="1"/>
  <c r="AC24" i="1" l="1"/>
  <c r="AA24" i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S22" i="1"/>
  <c r="M24" i="1"/>
  <c r="C22" i="1"/>
  <c r="H9" i="1"/>
  <c r="M25" i="1"/>
  <c r="L24" i="1"/>
  <c r="L25" i="1"/>
  <c r="AB24" i="1"/>
  <c r="G9" i="1"/>
  <c r="W24" i="1" l="1"/>
  <c r="AC25" i="1"/>
  <c r="K8" i="1"/>
  <c r="K9" i="1" s="1"/>
  <c r="G24" i="1"/>
  <c r="M26" i="1"/>
  <c r="G25" i="1"/>
  <c r="L26" i="1"/>
  <c r="F24" i="1"/>
  <c r="F25" i="1"/>
  <c r="AB25" i="1"/>
  <c r="AC26" i="1" l="1"/>
  <c r="W25" i="1"/>
  <c r="H24" i="1"/>
  <c r="I24" i="1" s="1"/>
  <c r="J24" i="1" s="1"/>
  <c r="H25" i="1"/>
  <c r="G26" i="1"/>
  <c r="M27" i="1"/>
  <c r="I25" i="1"/>
  <c r="J25" i="1" s="1"/>
  <c r="L27" i="1"/>
  <c r="F26" i="1"/>
  <c r="AB26" i="1"/>
  <c r="W26" i="1" l="1"/>
  <c r="AC27" i="1"/>
  <c r="H26" i="1"/>
  <c r="M28" i="1"/>
  <c r="G27" i="1"/>
  <c r="I26" i="1"/>
  <c r="J26" i="1" s="1"/>
  <c r="L28" i="1"/>
  <c r="F27" i="1"/>
  <c r="AB27" i="1"/>
  <c r="AC28" i="1" l="1"/>
  <c r="W27" i="1"/>
  <c r="H27" i="1"/>
  <c r="G28" i="1"/>
  <c r="M29" i="1"/>
  <c r="I27" i="1"/>
  <c r="J27" i="1" s="1"/>
  <c r="L29" i="1"/>
  <c r="F28" i="1"/>
  <c r="AB28" i="1"/>
  <c r="W28" i="1" l="1"/>
  <c r="AC29" i="1"/>
  <c r="H28" i="1"/>
  <c r="M30" i="1"/>
  <c r="G29" i="1"/>
  <c r="I28" i="1"/>
  <c r="J28" i="1" s="1"/>
  <c r="L30" i="1"/>
  <c r="F29" i="1"/>
  <c r="AB29" i="1"/>
  <c r="AC30" i="1" l="1"/>
  <c r="W29" i="1"/>
  <c r="H29" i="1"/>
  <c r="G30" i="1"/>
  <c r="M31" i="1"/>
  <c r="I29" i="1"/>
  <c r="J29" i="1" s="1"/>
  <c r="L31" i="1"/>
  <c r="F30" i="1"/>
  <c r="AB30" i="1"/>
  <c r="W30" i="1" l="1"/>
  <c r="AC31" i="1"/>
  <c r="H30" i="1"/>
  <c r="M32" i="1"/>
  <c r="G31" i="1"/>
  <c r="I30" i="1"/>
  <c r="J30" i="1" s="1"/>
  <c r="L32" i="1"/>
  <c r="F31" i="1"/>
  <c r="AB31" i="1"/>
  <c r="AC32" i="1" l="1"/>
  <c r="W31" i="1"/>
  <c r="H31" i="1"/>
  <c r="G32" i="1"/>
  <c r="M33" i="1"/>
  <c r="I31" i="1"/>
  <c r="J31" i="1" s="1"/>
  <c r="L33" i="1"/>
  <c r="F32" i="1"/>
  <c r="AB32" i="1"/>
  <c r="M34" i="1" l="1"/>
  <c r="W32" i="1"/>
  <c r="AC33" i="1"/>
  <c r="M35" i="1"/>
  <c r="H32" i="1"/>
  <c r="G33" i="1"/>
  <c r="I32" i="1"/>
  <c r="J32" i="1" s="1"/>
  <c r="L34" i="1"/>
  <c r="L35" i="1"/>
  <c r="F33" i="1"/>
  <c r="AB33" i="1"/>
  <c r="G34" i="1" l="1"/>
  <c r="AC34" i="1"/>
  <c r="W33" i="1"/>
  <c r="G35" i="1"/>
  <c r="M36" i="1"/>
  <c r="H33" i="1"/>
  <c r="L36" i="1"/>
  <c r="F34" i="1"/>
  <c r="F35" i="1"/>
  <c r="AB34" i="1"/>
  <c r="H34" i="1" l="1"/>
  <c r="W34" i="1"/>
  <c r="AC35" i="1"/>
  <c r="H35" i="1"/>
  <c r="I34" i="1"/>
  <c r="J34" i="1" s="1"/>
  <c r="M37" i="1"/>
  <c r="G36" i="1"/>
  <c r="I35" i="1"/>
  <c r="J35" i="1" s="1"/>
  <c r="I33" i="1"/>
  <c r="J33" i="1" s="1"/>
  <c r="L37" i="1"/>
  <c r="F36" i="1"/>
  <c r="AB35" i="1"/>
  <c r="AC36" i="1" l="1"/>
  <c r="W35" i="1"/>
  <c r="H36" i="1"/>
  <c r="G37" i="1"/>
  <c r="M38" i="1"/>
  <c r="I36" i="1"/>
  <c r="J36" i="1" s="1"/>
  <c r="L38" i="1"/>
  <c r="F37" i="1"/>
  <c r="AB36" i="1"/>
  <c r="W36" i="1" l="1"/>
  <c r="AC37" i="1"/>
  <c r="H37" i="1"/>
  <c r="M39" i="1"/>
  <c r="G38" i="1"/>
  <c r="I37" i="1"/>
  <c r="J37" i="1" s="1"/>
  <c r="L39" i="1"/>
  <c r="F38" i="1"/>
  <c r="AB37" i="1"/>
  <c r="AC38" i="1" l="1"/>
  <c r="W37" i="1"/>
  <c r="H38" i="1"/>
  <c r="G39" i="1"/>
  <c r="M40" i="1"/>
  <c r="I38" i="1"/>
  <c r="J38" i="1" s="1"/>
  <c r="L40" i="1"/>
  <c r="F39" i="1"/>
  <c r="AB38" i="1"/>
  <c r="W38" i="1" l="1"/>
  <c r="AC39" i="1"/>
  <c r="H39" i="1"/>
  <c r="M41" i="1"/>
  <c r="G40" i="1"/>
  <c r="I39" i="1"/>
  <c r="J39" i="1" s="1"/>
  <c r="L41" i="1"/>
  <c r="F40" i="1"/>
  <c r="AB39" i="1"/>
  <c r="AC40" i="1" l="1"/>
  <c r="W39" i="1"/>
  <c r="H40" i="1"/>
  <c r="G41" i="1"/>
  <c r="M42" i="1"/>
  <c r="I40" i="1"/>
  <c r="J40" i="1" s="1"/>
  <c r="L42" i="1"/>
  <c r="F41" i="1"/>
  <c r="AB40" i="1"/>
  <c r="W40" i="1" l="1"/>
  <c r="AC41" i="1"/>
  <c r="H41" i="1"/>
  <c r="M43" i="1"/>
  <c r="G42" i="1"/>
  <c r="I41" i="1"/>
  <c r="J41" i="1" s="1"/>
  <c r="L43" i="1"/>
  <c r="F42" i="1"/>
  <c r="AB41" i="1"/>
  <c r="AC42" i="1" l="1"/>
  <c r="W41" i="1"/>
  <c r="H42" i="1"/>
  <c r="G43" i="1"/>
  <c r="M44" i="1"/>
  <c r="I42" i="1"/>
  <c r="J42" i="1" s="1"/>
  <c r="L44" i="1"/>
  <c r="F43" i="1"/>
  <c r="AB42" i="1"/>
  <c r="W42" i="1" l="1"/>
  <c r="AC43" i="1"/>
  <c r="H43" i="1"/>
  <c r="M45" i="1"/>
  <c r="G44" i="1"/>
  <c r="I43" i="1"/>
  <c r="J43" i="1" s="1"/>
  <c r="L45" i="1"/>
  <c r="F44" i="1"/>
  <c r="AB43" i="1"/>
  <c r="AC44" i="1" l="1"/>
  <c r="W43" i="1"/>
  <c r="H44" i="1"/>
  <c r="G45" i="1"/>
  <c r="M46" i="1"/>
  <c r="I44" i="1"/>
  <c r="J44" i="1" s="1"/>
  <c r="L46" i="1"/>
  <c r="F45" i="1"/>
  <c r="AB44" i="1"/>
  <c r="W44" i="1" l="1"/>
  <c r="AC45" i="1"/>
  <c r="H45" i="1"/>
  <c r="M47" i="1"/>
  <c r="G46" i="1"/>
  <c r="I45" i="1"/>
  <c r="J45" i="1" s="1"/>
  <c r="L47" i="1"/>
  <c r="F46" i="1"/>
  <c r="AB45" i="1"/>
  <c r="AC46" i="1" l="1"/>
  <c r="W45" i="1"/>
  <c r="H46" i="1"/>
  <c r="G47" i="1"/>
  <c r="M48" i="1"/>
  <c r="I46" i="1"/>
  <c r="J46" i="1" s="1"/>
  <c r="L48" i="1"/>
  <c r="F47" i="1"/>
  <c r="AB46" i="1"/>
  <c r="W46" i="1" l="1"/>
  <c r="AC47" i="1"/>
  <c r="H47" i="1"/>
  <c r="M49" i="1"/>
  <c r="G48" i="1"/>
  <c r="I47" i="1"/>
  <c r="J47" i="1" s="1"/>
  <c r="L49" i="1"/>
  <c r="F48" i="1"/>
  <c r="AB47" i="1"/>
  <c r="AC48" i="1" l="1"/>
  <c r="W47" i="1"/>
  <c r="H48" i="1"/>
  <c r="G49" i="1"/>
  <c r="M50" i="1"/>
  <c r="I48" i="1"/>
  <c r="J48" i="1" s="1"/>
  <c r="L50" i="1"/>
  <c r="F49" i="1"/>
  <c r="AB48" i="1"/>
  <c r="W48" i="1" l="1"/>
  <c r="AC49" i="1"/>
  <c r="H49" i="1"/>
  <c r="M51" i="1"/>
  <c r="G50" i="1"/>
  <c r="I49" i="1"/>
  <c r="J49" i="1" s="1"/>
  <c r="L51" i="1"/>
  <c r="F50" i="1"/>
  <c r="AB49" i="1"/>
  <c r="AC50" i="1" l="1"/>
  <c r="W49" i="1"/>
  <c r="H50" i="1"/>
  <c r="G51" i="1"/>
  <c r="M52" i="1"/>
  <c r="I50" i="1"/>
  <c r="J50" i="1" s="1"/>
  <c r="L52" i="1"/>
  <c r="F51" i="1"/>
  <c r="AB50" i="1"/>
  <c r="W50" i="1" l="1"/>
  <c r="AC51" i="1"/>
  <c r="H51" i="1"/>
  <c r="M53" i="1"/>
  <c r="G52" i="1"/>
  <c r="I51" i="1"/>
  <c r="J51" i="1" s="1"/>
  <c r="L53" i="1"/>
  <c r="F52" i="1"/>
  <c r="AB51" i="1"/>
  <c r="AC52" i="1" l="1"/>
  <c r="W51" i="1"/>
  <c r="H52" i="1"/>
  <c r="G53" i="1"/>
  <c r="M54" i="1"/>
  <c r="I52" i="1"/>
  <c r="J52" i="1" s="1"/>
  <c r="L54" i="1"/>
  <c r="F53" i="1"/>
  <c r="AB52" i="1"/>
  <c r="W52" i="1" l="1"/>
  <c r="AC53" i="1"/>
  <c r="H53" i="1"/>
  <c r="M55" i="1"/>
  <c r="G54" i="1"/>
  <c r="I53" i="1"/>
  <c r="J53" i="1" s="1"/>
  <c r="L55" i="1"/>
  <c r="F54" i="1"/>
  <c r="AB53" i="1"/>
  <c r="AC54" i="1" l="1"/>
  <c r="W53" i="1"/>
  <c r="H54" i="1"/>
  <c r="G55" i="1"/>
  <c r="M56" i="1"/>
  <c r="I54" i="1"/>
  <c r="J54" i="1" s="1"/>
  <c r="L56" i="1"/>
  <c r="F55" i="1"/>
  <c r="AB54" i="1"/>
  <c r="W54" i="1" l="1"/>
  <c r="AC55" i="1"/>
  <c r="H55" i="1"/>
  <c r="M57" i="1"/>
  <c r="G56" i="1"/>
  <c r="I55" i="1"/>
  <c r="J55" i="1" s="1"/>
  <c r="L57" i="1"/>
  <c r="F56" i="1"/>
  <c r="AB55" i="1"/>
  <c r="AC56" i="1" l="1"/>
  <c r="W55" i="1"/>
  <c r="H56" i="1"/>
  <c r="G57" i="1"/>
  <c r="M58" i="1"/>
  <c r="I56" i="1"/>
  <c r="J56" i="1" s="1"/>
  <c r="L58" i="1"/>
  <c r="F57" i="1"/>
  <c r="AB56" i="1"/>
  <c r="W56" i="1" l="1"/>
  <c r="AC57" i="1"/>
  <c r="H57" i="1"/>
  <c r="M59" i="1"/>
  <c r="G58" i="1"/>
  <c r="I57" i="1"/>
  <c r="J57" i="1" s="1"/>
  <c r="L59" i="1"/>
  <c r="F58" i="1"/>
  <c r="AB57" i="1"/>
  <c r="AC58" i="1" l="1"/>
  <c r="W57" i="1"/>
  <c r="H58" i="1"/>
  <c r="G59" i="1"/>
  <c r="M60" i="1"/>
  <c r="I58" i="1"/>
  <c r="J58" i="1" s="1"/>
  <c r="L60" i="1"/>
  <c r="F59" i="1"/>
  <c r="AB58" i="1"/>
  <c r="W58" i="1" l="1"/>
  <c r="AC59" i="1"/>
  <c r="H59" i="1"/>
  <c r="M61" i="1"/>
  <c r="G60" i="1"/>
  <c r="I59" i="1"/>
  <c r="J59" i="1" s="1"/>
  <c r="L61" i="1"/>
  <c r="F60" i="1"/>
  <c r="AB59" i="1"/>
  <c r="AC60" i="1" l="1"/>
  <c r="W59" i="1"/>
  <c r="H60" i="1"/>
  <c r="G61" i="1"/>
  <c r="M62" i="1"/>
  <c r="I60" i="1"/>
  <c r="J60" i="1" s="1"/>
  <c r="L62" i="1"/>
  <c r="F61" i="1"/>
  <c r="AB60" i="1"/>
  <c r="W60" i="1" l="1"/>
  <c r="AC61" i="1"/>
  <c r="H61" i="1"/>
  <c r="M63" i="1"/>
  <c r="G62" i="1"/>
  <c r="I61" i="1"/>
  <c r="J61" i="1" s="1"/>
  <c r="L63" i="1"/>
  <c r="F62" i="1"/>
  <c r="AB61" i="1"/>
  <c r="AC62" i="1" l="1"/>
  <c r="W61" i="1"/>
  <c r="H62" i="1"/>
  <c r="G63" i="1"/>
  <c r="M64" i="1"/>
  <c r="I62" i="1"/>
  <c r="J62" i="1" s="1"/>
  <c r="L64" i="1"/>
  <c r="F63" i="1"/>
  <c r="AB62" i="1"/>
  <c r="W62" i="1" l="1"/>
  <c r="AC63" i="1"/>
  <c r="H63" i="1"/>
  <c r="M65" i="1"/>
  <c r="G64" i="1"/>
  <c r="I63" i="1"/>
  <c r="J63" i="1" s="1"/>
  <c r="L65" i="1"/>
  <c r="F64" i="1"/>
  <c r="AB63" i="1"/>
  <c r="AC64" i="1" l="1"/>
  <c r="W63" i="1"/>
  <c r="H64" i="1"/>
  <c r="G65" i="1"/>
  <c r="M66" i="1"/>
  <c r="I64" i="1"/>
  <c r="J64" i="1" s="1"/>
  <c r="L66" i="1"/>
  <c r="F65" i="1"/>
  <c r="AB64" i="1"/>
  <c r="W64" i="1" l="1"/>
  <c r="AC65" i="1"/>
  <c r="H65" i="1"/>
  <c r="M67" i="1"/>
  <c r="G66" i="1"/>
  <c r="I65" i="1"/>
  <c r="J65" i="1" s="1"/>
  <c r="L67" i="1"/>
  <c r="F66" i="1"/>
  <c r="AB65" i="1"/>
  <c r="AC66" i="1" l="1"/>
  <c r="W65" i="1"/>
  <c r="H66" i="1"/>
  <c r="G67" i="1"/>
  <c r="M68" i="1"/>
  <c r="I66" i="1"/>
  <c r="J66" i="1" s="1"/>
  <c r="L68" i="1"/>
  <c r="F67" i="1"/>
  <c r="AB66" i="1"/>
  <c r="W66" i="1" l="1"/>
  <c r="AC67" i="1"/>
  <c r="H67" i="1"/>
  <c r="M69" i="1"/>
  <c r="G68" i="1"/>
  <c r="I67" i="1"/>
  <c r="J67" i="1" s="1"/>
  <c r="L69" i="1"/>
  <c r="F68" i="1"/>
  <c r="AB67" i="1"/>
  <c r="AC68" i="1" l="1"/>
  <c r="W67" i="1"/>
  <c r="H68" i="1"/>
  <c r="G69" i="1"/>
  <c r="M70" i="1"/>
  <c r="I68" i="1"/>
  <c r="J68" i="1" s="1"/>
  <c r="L70" i="1"/>
  <c r="F69" i="1"/>
  <c r="AB68" i="1"/>
  <c r="W68" i="1" l="1"/>
  <c r="AC69" i="1"/>
  <c r="H69" i="1"/>
  <c r="M71" i="1"/>
  <c r="G70" i="1"/>
  <c r="I69" i="1"/>
  <c r="J69" i="1" s="1"/>
  <c r="L71" i="1"/>
  <c r="F70" i="1"/>
  <c r="AB69" i="1"/>
  <c r="AC70" i="1" l="1"/>
  <c r="W69" i="1"/>
  <c r="H70" i="1"/>
  <c r="G71" i="1"/>
  <c r="M72" i="1"/>
  <c r="I70" i="1"/>
  <c r="J70" i="1" s="1"/>
  <c r="L72" i="1"/>
  <c r="F71" i="1"/>
  <c r="AB70" i="1"/>
  <c r="W70" i="1" l="1"/>
  <c r="AC71" i="1"/>
  <c r="H71" i="1"/>
  <c r="M73" i="1"/>
  <c r="G72" i="1"/>
  <c r="I71" i="1"/>
  <c r="J71" i="1" s="1"/>
  <c r="L73" i="1"/>
  <c r="F72" i="1"/>
  <c r="AB71" i="1"/>
  <c r="AC72" i="1" l="1"/>
  <c r="W71" i="1"/>
  <c r="H72" i="1"/>
  <c r="G73" i="1"/>
  <c r="M74" i="1"/>
  <c r="I72" i="1"/>
  <c r="J72" i="1" s="1"/>
  <c r="L74" i="1"/>
  <c r="F73" i="1"/>
  <c r="AB72" i="1"/>
  <c r="W72" i="1" l="1"/>
  <c r="AC73" i="1"/>
  <c r="H73" i="1"/>
  <c r="M75" i="1"/>
  <c r="G74" i="1"/>
  <c r="I73" i="1"/>
  <c r="J73" i="1" s="1"/>
  <c r="L75" i="1"/>
  <c r="F74" i="1"/>
  <c r="AB73" i="1"/>
  <c r="AC74" i="1" l="1"/>
  <c r="W73" i="1"/>
  <c r="H74" i="1"/>
  <c r="G75" i="1"/>
  <c r="M76" i="1"/>
  <c r="I74" i="1"/>
  <c r="J74" i="1" s="1"/>
  <c r="L76" i="1"/>
  <c r="F75" i="1"/>
  <c r="AB74" i="1"/>
  <c r="W74" i="1" l="1"/>
  <c r="AC75" i="1"/>
  <c r="H75" i="1"/>
  <c r="M77" i="1"/>
  <c r="G76" i="1"/>
  <c r="I75" i="1"/>
  <c r="J75" i="1" s="1"/>
  <c r="L77" i="1"/>
  <c r="F76" i="1"/>
  <c r="AB75" i="1"/>
  <c r="AC76" i="1" l="1"/>
  <c r="W75" i="1"/>
  <c r="H76" i="1"/>
  <c r="G77" i="1"/>
  <c r="M78" i="1"/>
  <c r="I76" i="1"/>
  <c r="J76" i="1" s="1"/>
  <c r="L78" i="1"/>
  <c r="F77" i="1"/>
  <c r="AB76" i="1"/>
  <c r="W76" i="1" l="1"/>
  <c r="AC77" i="1"/>
  <c r="H77" i="1"/>
  <c r="M79" i="1"/>
  <c r="G78" i="1"/>
  <c r="I77" i="1"/>
  <c r="J77" i="1" s="1"/>
  <c r="L79" i="1"/>
  <c r="F78" i="1"/>
  <c r="AB77" i="1"/>
  <c r="AC78" i="1" l="1"/>
  <c r="W77" i="1"/>
  <c r="H78" i="1"/>
  <c r="G79" i="1"/>
  <c r="M80" i="1"/>
  <c r="I78" i="1"/>
  <c r="J78" i="1" s="1"/>
  <c r="L80" i="1"/>
  <c r="F79" i="1"/>
  <c r="AB78" i="1"/>
  <c r="W78" i="1" l="1"/>
  <c r="AC79" i="1"/>
  <c r="H79" i="1"/>
  <c r="M81" i="1"/>
  <c r="G80" i="1"/>
  <c r="I79" i="1"/>
  <c r="J79" i="1" s="1"/>
  <c r="L81" i="1"/>
  <c r="F80" i="1"/>
  <c r="AB79" i="1"/>
  <c r="AC80" i="1" l="1"/>
  <c r="W79" i="1"/>
  <c r="H80" i="1"/>
  <c r="G81" i="1"/>
  <c r="M82" i="1"/>
  <c r="I80" i="1"/>
  <c r="J80" i="1" s="1"/>
  <c r="L82" i="1"/>
  <c r="F81" i="1"/>
  <c r="AB80" i="1"/>
  <c r="W80" i="1" l="1"/>
  <c r="AC81" i="1"/>
  <c r="H81" i="1"/>
  <c r="M83" i="1"/>
  <c r="G82" i="1"/>
  <c r="I81" i="1"/>
  <c r="J81" i="1" s="1"/>
  <c r="L83" i="1"/>
  <c r="F82" i="1"/>
  <c r="AB81" i="1"/>
  <c r="AC82" i="1" l="1"/>
  <c r="W81" i="1"/>
  <c r="H82" i="1"/>
  <c r="G83" i="1"/>
  <c r="M84" i="1"/>
  <c r="I82" i="1"/>
  <c r="J82" i="1" s="1"/>
  <c r="L84" i="1"/>
  <c r="F83" i="1"/>
  <c r="AB82" i="1"/>
  <c r="W82" i="1" l="1"/>
  <c r="AC83" i="1"/>
  <c r="H83" i="1"/>
  <c r="M85" i="1"/>
  <c r="G84" i="1"/>
  <c r="I83" i="1"/>
  <c r="J83" i="1" s="1"/>
  <c r="L85" i="1"/>
  <c r="F84" i="1"/>
  <c r="AB83" i="1"/>
  <c r="AC84" i="1" l="1"/>
  <c r="W83" i="1"/>
  <c r="H84" i="1"/>
  <c r="G85" i="1"/>
  <c r="M86" i="1"/>
  <c r="I84" i="1"/>
  <c r="J84" i="1" s="1"/>
  <c r="L86" i="1"/>
  <c r="F85" i="1"/>
  <c r="AB84" i="1"/>
  <c r="W84" i="1" l="1"/>
  <c r="AC85" i="1"/>
  <c r="H85" i="1"/>
  <c r="M87" i="1"/>
  <c r="G86" i="1"/>
  <c r="I85" i="1"/>
  <c r="J85" i="1" s="1"/>
  <c r="L87" i="1"/>
  <c r="F86" i="1"/>
  <c r="AB85" i="1"/>
  <c r="AC86" i="1" l="1"/>
  <c r="W85" i="1"/>
  <c r="H86" i="1"/>
  <c r="G87" i="1"/>
  <c r="M88" i="1"/>
  <c r="I86" i="1"/>
  <c r="J86" i="1" s="1"/>
  <c r="L88" i="1"/>
  <c r="F87" i="1"/>
  <c r="AB86" i="1"/>
  <c r="W86" i="1" l="1"/>
  <c r="AC87" i="1"/>
  <c r="H87" i="1"/>
  <c r="M89" i="1"/>
  <c r="G88" i="1"/>
  <c r="I87" i="1"/>
  <c r="J87" i="1" s="1"/>
  <c r="L89" i="1"/>
  <c r="F88" i="1"/>
  <c r="AB87" i="1"/>
  <c r="AC88" i="1" l="1"/>
  <c r="W87" i="1"/>
  <c r="H88" i="1"/>
  <c r="G89" i="1"/>
  <c r="M90" i="1"/>
  <c r="I88" i="1"/>
  <c r="J88" i="1" s="1"/>
  <c r="L90" i="1"/>
  <c r="F89" i="1"/>
  <c r="AB88" i="1"/>
  <c r="W88" i="1" l="1"/>
  <c r="AC89" i="1"/>
  <c r="H89" i="1"/>
  <c r="M91" i="1"/>
  <c r="G90" i="1"/>
  <c r="I89" i="1"/>
  <c r="J89" i="1" s="1"/>
  <c r="L91" i="1"/>
  <c r="F90" i="1"/>
  <c r="AB89" i="1"/>
  <c r="AC90" i="1" l="1"/>
  <c r="W89" i="1"/>
  <c r="H90" i="1"/>
  <c r="G91" i="1"/>
  <c r="M92" i="1"/>
  <c r="I90" i="1"/>
  <c r="J90" i="1" s="1"/>
  <c r="L92" i="1"/>
  <c r="F91" i="1"/>
  <c r="AB90" i="1"/>
  <c r="W90" i="1" l="1"/>
  <c r="AC91" i="1"/>
  <c r="H91" i="1"/>
  <c r="M93" i="1"/>
  <c r="G92" i="1"/>
  <c r="I91" i="1"/>
  <c r="J91" i="1" s="1"/>
  <c r="L93" i="1"/>
  <c r="F92" i="1"/>
  <c r="AB91" i="1"/>
  <c r="AC92" i="1" l="1"/>
  <c r="W91" i="1"/>
  <c r="H92" i="1"/>
  <c r="G93" i="1"/>
  <c r="M94" i="1"/>
  <c r="I92" i="1"/>
  <c r="J92" i="1" s="1"/>
  <c r="L94" i="1"/>
  <c r="F93" i="1"/>
  <c r="AB92" i="1"/>
  <c r="W92" i="1" l="1"/>
  <c r="AC93" i="1"/>
  <c r="H93" i="1"/>
  <c r="M95" i="1"/>
  <c r="G94" i="1"/>
  <c r="I93" i="1"/>
  <c r="J93" i="1" s="1"/>
  <c r="L95" i="1"/>
  <c r="F94" i="1"/>
  <c r="AB93" i="1"/>
  <c r="AC94" i="1" l="1"/>
  <c r="W93" i="1"/>
  <c r="H94" i="1"/>
  <c r="G95" i="1"/>
  <c r="M96" i="1"/>
  <c r="I94" i="1"/>
  <c r="J94" i="1" s="1"/>
  <c r="L96" i="1"/>
  <c r="F95" i="1"/>
  <c r="AB94" i="1"/>
  <c r="W94" i="1" l="1"/>
  <c r="AC95" i="1"/>
  <c r="H95" i="1"/>
  <c r="M97" i="1"/>
  <c r="G96" i="1"/>
  <c r="I95" i="1"/>
  <c r="J95" i="1" s="1"/>
  <c r="L97" i="1"/>
  <c r="F96" i="1"/>
  <c r="AB95" i="1"/>
  <c r="AC96" i="1" l="1"/>
  <c r="W95" i="1"/>
  <c r="H96" i="1"/>
  <c r="G97" i="1"/>
  <c r="M98" i="1"/>
  <c r="I96" i="1"/>
  <c r="J96" i="1" s="1"/>
  <c r="L98" i="1"/>
  <c r="F97" i="1"/>
  <c r="AB96" i="1"/>
  <c r="W96" i="1" l="1"/>
  <c r="AC97" i="1"/>
  <c r="H97" i="1"/>
  <c r="M99" i="1"/>
  <c r="G98" i="1"/>
  <c r="I97" i="1"/>
  <c r="J97" i="1" s="1"/>
  <c r="L99" i="1"/>
  <c r="F98" i="1"/>
  <c r="AB97" i="1"/>
  <c r="AC98" i="1" l="1"/>
  <c r="W97" i="1"/>
  <c r="H98" i="1"/>
  <c r="G99" i="1"/>
  <c r="M100" i="1"/>
  <c r="I98" i="1"/>
  <c r="J98" i="1" s="1"/>
  <c r="L100" i="1"/>
  <c r="F99" i="1"/>
  <c r="AB98" i="1"/>
  <c r="W98" i="1" l="1"/>
  <c r="AC99" i="1"/>
  <c r="H99" i="1"/>
  <c r="M101" i="1"/>
  <c r="G100" i="1"/>
  <c r="I99" i="1"/>
  <c r="J99" i="1" s="1"/>
  <c r="L101" i="1"/>
  <c r="F100" i="1"/>
  <c r="AB99" i="1"/>
  <c r="AC100" i="1" l="1"/>
  <c r="W99" i="1"/>
  <c r="H100" i="1"/>
  <c r="G101" i="1"/>
  <c r="M102" i="1"/>
  <c r="I100" i="1"/>
  <c r="J100" i="1" s="1"/>
  <c r="L102" i="1"/>
  <c r="F101" i="1"/>
  <c r="AB100" i="1"/>
  <c r="W100" i="1" l="1"/>
  <c r="AC101" i="1"/>
  <c r="H101" i="1"/>
  <c r="M103" i="1"/>
  <c r="G102" i="1"/>
  <c r="I101" i="1"/>
  <c r="J101" i="1" s="1"/>
  <c r="L103" i="1"/>
  <c r="F102" i="1"/>
  <c r="AB101" i="1"/>
  <c r="AC102" i="1" l="1"/>
  <c r="W101" i="1"/>
  <c r="H102" i="1"/>
  <c r="G103" i="1"/>
  <c r="M104" i="1"/>
  <c r="I102" i="1"/>
  <c r="J102" i="1" s="1"/>
  <c r="L104" i="1"/>
  <c r="F103" i="1"/>
  <c r="AB102" i="1"/>
  <c r="W102" i="1" l="1"/>
  <c r="AC103" i="1"/>
  <c r="H103" i="1"/>
  <c r="M105" i="1"/>
  <c r="G104" i="1"/>
  <c r="I103" i="1"/>
  <c r="J103" i="1" s="1"/>
  <c r="L105" i="1"/>
  <c r="F104" i="1"/>
  <c r="AB103" i="1"/>
  <c r="AC104" i="1" l="1"/>
  <c r="W103" i="1"/>
  <c r="H104" i="1"/>
  <c r="G105" i="1"/>
  <c r="M106" i="1"/>
  <c r="I104" i="1"/>
  <c r="J104" i="1" s="1"/>
  <c r="L106" i="1"/>
  <c r="F105" i="1"/>
  <c r="AB104" i="1"/>
  <c r="W104" i="1" l="1"/>
  <c r="AC105" i="1"/>
  <c r="H105" i="1"/>
  <c r="M107" i="1"/>
  <c r="G106" i="1"/>
  <c r="I105" i="1"/>
  <c r="J105" i="1" s="1"/>
  <c r="L107" i="1"/>
  <c r="F106" i="1"/>
  <c r="AB105" i="1"/>
  <c r="AC106" i="1" l="1"/>
  <c r="W105" i="1"/>
  <c r="H106" i="1"/>
  <c r="G107" i="1"/>
  <c r="M108" i="1"/>
  <c r="I106" i="1"/>
  <c r="J106" i="1" s="1"/>
  <c r="L108" i="1"/>
  <c r="F107" i="1"/>
  <c r="AB106" i="1"/>
  <c r="W106" i="1" l="1"/>
  <c r="AC107" i="1"/>
  <c r="H107" i="1"/>
  <c r="M109" i="1"/>
  <c r="G108" i="1"/>
  <c r="I107" i="1"/>
  <c r="J107" i="1" s="1"/>
  <c r="L109" i="1"/>
  <c r="F108" i="1"/>
  <c r="AB107" i="1"/>
  <c r="AC108" i="1" l="1"/>
  <c r="W107" i="1"/>
  <c r="H108" i="1"/>
  <c r="G109" i="1"/>
  <c r="M110" i="1"/>
  <c r="I108" i="1"/>
  <c r="J108" i="1" s="1"/>
  <c r="L110" i="1"/>
  <c r="F109" i="1"/>
  <c r="AB108" i="1"/>
  <c r="W108" i="1" l="1"/>
  <c r="AC109" i="1"/>
  <c r="H109" i="1"/>
  <c r="M111" i="1"/>
  <c r="G110" i="1"/>
  <c r="I109" i="1"/>
  <c r="J109" i="1" s="1"/>
  <c r="L111" i="1"/>
  <c r="F110" i="1"/>
  <c r="AB109" i="1"/>
  <c r="AC110" i="1" l="1"/>
  <c r="W109" i="1"/>
  <c r="H110" i="1"/>
  <c r="G111" i="1"/>
  <c r="M112" i="1"/>
  <c r="I110" i="1"/>
  <c r="J110" i="1" s="1"/>
  <c r="L112" i="1"/>
  <c r="F111" i="1"/>
  <c r="AB110" i="1"/>
  <c r="W110" i="1" l="1"/>
  <c r="AC111" i="1"/>
  <c r="H111" i="1"/>
  <c r="M113" i="1"/>
  <c r="G112" i="1"/>
  <c r="I111" i="1"/>
  <c r="J111" i="1" s="1"/>
  <c r="L113" i="1"/>
  <c r="F112" i="1"/>
  <c r="AB111" i="1"/>
  <c r="AC112" i="1" l="1"/>
  <c r="W111" i="1"/>
  <c r="H112" i="1"/>
  <c r="G113" i="1"/>
  <c r="M114" i="1"/>
  <c r="I112" i="1"/>
  <c r="J112" i="1" s="1"/>
  <c r="L114" i="1"/>
  <c r="F113" i="1"/>
  <c r="AB112" i="1"/>
  <c r="W112" i="1" l="1"/>
  <c r="AC113" i="1"/>
  <c r="H113" i="1"/>
  <c r="M115" i="1"/>
  <c r="G114" i="1"/>
  <c r="I113" i="1"/>
  <c r="J113" i="1" s="1"/>
  <c r="L115" i="1"/>
  <c r="F114" i="1"/>
  <c r="AB113" i="1"/>
  <c r="AC114" i="1" l="1"/>
  <c r="W113" i="1"/>
  <c r="H114" i="1"/>
  <c r="G115" i="1"/>
  <c r="M116" i="1"/>
  <c r="I114" i="1"/>
  <c r="J114" i="1" s="1"/>
  <c r="L116" i="1"/>
  <c r="F115" i="1"/>
  <c r="AB114" i="1"/>
  <c r="W114" i="1" l="1"/>
  <c r="AC115" i="1"/>
  <c r="H115" i="1"/>
  <c r="M117" i="1"/>
  <c r="G116" i="1"/>
  <c r="I115" i="1"/>
  <c r="J115" i="1" s="1"/>
  <c r="L117" i="1"/>
  <c r="F116" i="1"/>
  <c r="AB115" i="1"/>
  <c r="AC116" i="1" l="1"/>
  <c r="W115" i="1"/>
  <c r="H116" i="1"/>
  <c r="G117" i="1"/>
  <c r="M118" i="1"/>
  <c r="I116" i="1"/>
  <c r="J116" i="1" s="1"/>
  <c r="L118" i="1"/>
  <c r="F117" i="1"/>
  <c r="AB116" i="1"/>
  <c r="W116" i="1" l="1"/>
  <c r="AC117" i="1"/>
  <c r="H117" i="1"/>
  <c r="M119" i="1"/>
  <c r="G118" i="1"/>
  <c r="I117" i="1"/>
  <c r="J117" i="1" s="1"/>
  <c r="L119" i="1"/>
  <c r="F118" i="1"/>
  <c r="AB117" i="1"/>
  <c r="AC118" i="1" l="1"/>
  <c r="W117" i="1"/>
  <c r="H118" i="1"/>
  <c r="G119" i="1"/>
  <c r="M120" i="1"/>
  <c r="I118" i="1"/>
  <c r="J118" i="1" s="1"/>
  <c r="L120" i="1"/>
  <c r="F119" i="1"/>
  <c r="AB118" i="1"/>
  <c r="W118" i="1" l="1"/>
  <c r="AC119" i="1"/>
  <c r="H119" i="1"/>
  <c r="M121" i="1"/>
  <c r="G120" i="1"/>
  <c r="I119" i="1"/>
  <c r="J119" i="1" s="1"/>
  <c r="L121" i="1"/>
  <c r="F120" i="1"/>
  <c r="AB119" i="1"/>
  <c r="AC120" i="1" l="1"/>
  <c r="W119" i="1"/>
  <c r="H120" i="1"/>
  <c r="G121" i="1"/>
  <c r="M122" i="1"/>
  <c r="I120" i="1"/>
  <c r="J120" i="1" s="1"/>
  <c r="L122" i="1"/>
  <c r="F121" i="1"/>
  <c r="AB120" i="1"/>
  <c r="W120" i="1" l="1"/>
  <c r="AC121" i="1"/>
  <c r="H121" i="1"/>
  <c r="M123" i="1"/>
  <c r="G122" i="1"/>
  <c r="I121" i="1"/>
  <c r="J121" i="1" s="1"/>
  <c r="L123" i="1"/>
  <c r="F122" i="1"/>
  <c r="AB121" i="1"/>
  <c r="AC122" i="1" l="1"/>
  <c r="W121" i="1"/>
  <c r="H122" i="1"/>
  <c r="G123" i="1"/>
  <c r="I122" i="1"/>
  <c r="J122" i="1" s="1"/>
  <c r="F123" i="1"/>
  <c r="AB122" i="1"/>
  <c r="W122" i="1" l="1"/>
  <c r="AC123" i="1"/>
  <c r="H123" i="1"/>
  <c r="H22" i="1" s="1"/>
  <c r="I123" i="1"/>
  <c r="J123" i="1" s="1"/>
  <c r="J22" i="1" s="1"/>
  <c r="AB123" i="1"/>
  <c r="W123" i="1" l="1"/>
  <c r="I22" i="1" l="1"/>
  <c r="V9" i="1" l="1"/>
  <c r="W9" i="1"/>
  <c r="AA8" i="1" l="1"/>
  <c r="AA9" i="1" s="1"/>
  <c r="AA5" i="1"/>
  <c r="AA7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 s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2" i="1"/>
  <c r="V121" i="1"/>
  <c r="X122" i="1" l="1"/>
  <c r="X120" i="1"/>
  <c r="X119" i="1"/>
  <c r="Y120" i="1" s="1"/>
  <c r="Z120" i="1" s="1"/>
  <c r="X118" i="1"/>
  <c r="Y119" i="1" s="1"/>
  <c r="Z119" i="1" s="1"/>
  <c r="X117" i="1"/>
  <c r="Y118" i="1" s="1"/>
  <c r="Z118" i="1" s="1"/>
  <c r="X116" i="1"/>
  <c r="Y117" i="1" s="1"/>
  <c r="Z117" i="1" s="1"/>
  <c r="X115" i="1"/>
  <c r="Y116" i="1" s="1"/>
  <c r="Z116" i="1" s="1"/>
  <c r="X114" i="1"/>
  <c r="Y115" i="1" s="1"/>
  <c r="Z115" i="1" s="1"/>
  <c r="X113" i="1"/>
  <c r="Y114" i="1" s="1"/>
  <c r="Z114" i="1" s="1"/>
  <c r="X112" i="1"/>
  <c r="Y113" i="1" s="1"/>
  <c r="Z113" i="1" s="1"/>
  <c r="X111" i="1"/>
  <c r="Y112" i="1" s="1"/>
  <c r="Z112" i="1" s="1"/>
  <c r="X110" i="1"/>
  <c r="Y111" i="1" s="1"/>
  <c r="Z111" i="1" s="1"/>
  <c r="X109" i="1"/>
  <c r="Y110" i="1" s="1"/>
  <c r="Z110" i="1" s="1"/>
  <c r="X108" i="1"/>
  <c r="Y109" i="1" s="1"/>
  <c r="Z109" i="1" s="1"/>
  <c r="X107" i="1"/>
  <c r="Y108" i="1" s="1"/>
  <c r="Z108" i="1" s="1"/>
  <c r="X106" i="1"/>
  <c r="Y107" i="1" s="1"/>
  <c r="Z107" i="1" s="1"/>
  <c r="X105" i="1"/>
  <c r="Y106" i="1" s="1"/>
  <c r="Z106" i="1" s="1"/>
  <c r="X104" i="1"/>
  <c r="Y105" i="1" s="1"/>
  <c r="Z105" i="1" s="1"/>
  <c r="X103" i="1"/>
  <c r="Y104" i="1" s="1"/>
  <c r="Z104" i="1" s="1"/>
  <c r="X102" i="1"/>
  <c r="Y103" i="1" s="1"/>
  <c r="Z103" i="1" s="1"/>
  <c r="X101" i="1"/>
  <c r="Y102" i="1" s="1"/>
  <c r="Z102" i="1" s="1"/>
  <c r="X100" i="1"/>
  <c r="Y101" i="1" s="1"/>
  <c r="Z101" i="1" s="1"/>
  <c r="X99" i="1"/>
  <c r="Y100" i="1" s="1"/>
  <c r="Z100" i="1" s="1"/>
  <c r="X98" i="1"/>
  <c r="Y99" i="1" s="1"/>
  <c r="Z99" i="1" s="1"/>
  <c r="X97" i="1"/>
  <c r="Y98" i="1" s="1"/>
  <c r="Z98" i="1" s="1"/>
  <c r="X96" i="1"/>
  <c r="Y97" i="1" s="1"/>
  <c r="Z97" i="1" s="1"/>
  <c r="X95" i="1"/>
  <c r="Y96" i="1" s="1"/>
  <c r="Z96" i="1" s="1"/>
  <c r="X94" i="1"/>
  <c r="Y95" i="1" s="1"/>
  <c r="Z95" i="1" s="1"/>
  <c r="X93" i="1"/>
  <c r="Y94" i="1" s="1"/>
  <c r="Z94" i="1" s="1"/>
  <c r="X92" i="1"/>
  <c r="Y93" i="1" s="1"/>
  <c r="Z93" i="1" s="1"/>
  <c r="X91" i="1"/>
  <c r="Y92" i="1" s="1"/>
  <c r="Z92" i="1" s="1"/>
  <c r="X90" i="1"/>
  <c r="Y91" i="1" s="1"/>
  <c r="Z91" i="1" s="1"/>
  <c r="X89" i="1"/>
  <c r="Y90" i="1" s="1"/>
  <c r="Z90" i="1" s="1"/>
  <c r="X88" i="1"/>
  <c r="Y89" i="1" s="1"/>
  <c r="Z89" i="1" s="1"/>
  <c r="X87" i="1"/>
  <c r="Y88" i="1" s="1"/>
  <c r="Z88" i="1" s="1"/>
  <c r="X86" i="1"/>
  <c r="Y87" i="1" s="1"/>
  <c r="Z87" i="1" s="1"/>
  <c r="X85" i="1"/>
  <c r="Y86" i="1" s="1"/>
  <c r="Z86" i="1" s="1"/>
  <c r="X84" i="1"/>
  <c r="Y85" i="1" s="1"/>
  <c r="Z85" i="1" s="1"/>
  <c r="X83" i="1"/>
  <c r="Y84" i="1" s="1"/>
  <c r="Z84" i="1" s="1"/>
  <c r="X82" i="1"/>
  <c r="Y83" i="1" s="1"/>
  <c r="Z83" i="1" s="1"/>
  <c r="X81" i="1"/>
  <c r="Y82" i="1" s="1"/>
  <c r="Z82" i="1" s="1"/>
  <c r="X80" i="1"/>
  <c r="Y81" i="1" s="1"/>
  <c r="Z81" i="1" s="1"/>
  <c r="X79" i="1"/>
  <c r="Y80" i="1" s="1"/>
  <c r="Z80" i="1" s="1"/>
  <c r="X78" i="1"/>
  <c r="Y79" i="1" s="1"/>
  <c r="Z79" i="1" s="1"/>
  <c r="X77" i="1"/>
  <c r="Y78" i="1" s="1"/>
  <c r="Z78" i="1" s="1"/>
  <c r="X76" i="1"/>
  <c r="Y77" i="1" s="1"/>
  <c r="Z77" i="1" s="1"/>
  <c r="X75" i="1"/>
  <c r="Y76" i="1" s="1"/>
  <c r="Z76" i="1" s="1"/>
  <c r="X74" i="1"/>
  <c r="Y75" i="1" s="1"/>
  <c r="Z75" i="1" s="1"/>
  <c r="X73" i="1"/>
  <c r="Y74" i="1" s="1"/>
  <c r="Z74" i="1" s="1"/>
  <c r="X72" i="1"/>
  <c r="Y73" i="1" s="1"/>
  <c r="Z73" i="1" s="1"/>
  <c r="X71" i="1"/>
  <c r="Y72" i="1" s="1"/>
  <c r="Z72" i="1" s="1"/>
  <c r="X70" i="1"/>
  <c r="Y71" i="1" s="1"/>
  <c r="Z71" i="1" s="1"/>
  <c r="X69" i="1"/>
  <c r="Y70" i="1" s="1"/>
  <c r="Z70" i="1" s="1"/>
  <c r="X68" i="1"/>
  <c r="Y69" i="1" s="1"/>
  <c r="Z69" i="1" s="1"/>
  <c r="X67" i="1"/>
  <c r="Y68" i="1" s="1"/>
  <c r="Z68" i="1" s="1"/>
  <c r="X66" i="1"/>
  <c r="Y67" i="1" s="1"/>
  <c r="Z67" i="1" s="1"/>
  <c r="X65" i="1"/>
  <c r="Y66" i="1" s="1"/>
  <c r="Z66" i="1" s="1"/>
  <c r="X64" i="1"/>
  <c r="Y65" i="1" s="1"/>
  <c r="Z65" i="1" s="1"/>
  <c r="X63" i="1"/>
  <c r="Y64" i="1" s="1"/>
  <c r="Z64" i="1" s="1"/>
  <c r="X62" i="1"/>
  <c r="Y63" i="1" s="1"/>
  <c r="Z63" i="1" s="1"/>
  <c r="X61" i="1"/>
  <c r="Y62" i="1" s="1"/>
  <c r="Z62" i="1" s="1"/>
  <c r="X60" i="1"/>
  <c r="Y61" i="1" s="1"/>
  <c r="Z61" i="1" s="1"/>
  <c r="X59" i="1"/>
  <c r="Y60" i="1" s="1"/>
  <c r="Z60" i="1" s="1"/>
  <c r="X58" i="1"/>
  <c r="Y59" i="1" s="1"/>
  <c r="Z59" i="1" s="1"/>
  <c r="X57" i="1"/>
  <c r="Y58" i="1" s="1"/>
  <c r="Z58" i="1" s="1"/>
  <c r="X56" i="1"/>
  <c r="Y57" i="1" s="1"/>
  <c r="Z57" i="1" s="1"/>
  <c r="X55" i="1"/>
  <c r="Y56" i="1" s="1"/>
  <c r="Z56" i="1" s="1"/>
  <c r="X54" i="1"/>
  <c r="Y55" i="1" s="1"/>
  <c r="Z55" i="1" s="1"/>
  <c r="X53" i="1"/>
  <c r="Y54" i="1" s="1"/>
  <c r="Z54" i="1" s="1"/>
  <c r="X52" i="1"/>
  <c r="Y53" i="1" s="1"/>
  <c r="Z53" i="1" s="1"/>
  <c r="X51" i="1"/>
  <c r="Y52" i="1" s="1"/>
  <c r="Z52" i="1" s="1"/>
  <c r="X50" i="1"/>
  <c r="Y51" i="1" s="1"/>
  <c r="Z51" i="1" s="1"/>
  <c r="X49" i="1"/>
  <c r="Y50" i="1" s="1"/>
  <c r="Z50" i="1" s="1"/>
  <c r="X48" i="1"/>
  <c r="Y49" i="1" s="1"/>
  <c r="Z49" i="1" s="1"/>
  <c r="X47" i="1"/>
  <c r="Y48" i="1" s="1"/>
  <c r="Z48" i="1" s="1"/>
  <c r="X46" i="1"/>
  <c r="Y47" i="1" s="1"/>
  <c r="Z47" i="1" s="1"/>
  <c r="X45" i="1"/>
  <c r="Y46" i="1" s="1"/>
  <c r="Z46" i="1" s="1"/>
  <c r="X44" i="1"/>
  <c r="Y45" i="1" s="1"/>
  <c r="Z45" i="1" s="1"/>
  <c r="X43" i="1"/>
  <c r="Y44" i="1" s="1"/>
  <c r="Z44" i="1" s="1"/>
  <c r="X42" i="1"/>
  <c r="Y43" i="1" s="1"/>
  <c r="Z43" i="1" s="1"/>
  <c r="X41" i="1"/>
  <c r="Y42" i="1" s="1"/>
  <c r="Z42" i="1" s="1"/>
  <c r="X40" i="1"/>
  <c r="Y41" i="1" s="1"/>
  <c r="Z41" i="1" s="1"/>
  <c r="X39" i="1"/>
  <c r="Y40" i="1" s="1"/>
  <c r="Z40" i="1" s="1"/>
  <c r="X38" i="1"/>
  <c r="Y39" i="1" s="1"/>
  <c r="Z39" i="1" s="1"/>
  <c r="X37" i="1"/>
  <c r="Y38" i="1" s="1"/>
  <c r="Z38" i="1" s="1"/>
  <c r="X36" i="1"/>
  <c r="Y37" i="1" s="1"/>
  <c r="Z37" i="1" s="1"/>
  <c r="X35" i="1"/>
  <c r="Y36" i="1" s="1"/>
  <c r="Z36" i="1" s="1"/>
  <c r="X34" i="1"/>
  <c r="Y35" i="1" s="1"/>
  <c r="Z35" i="1" s="1"/>
  <c r="X33" i="1"/>
  <c r="Y34" i="1" s="1"/>
  <c r="Z34" i="1" s="1"/>
  <c r="X32" i="1"/>
  <c r="Y33" i="1" s="1"/>
  <c r="Z33" i="1" s="1"/>
  <c r="X31" i="1"/>
  <c r="Y32" i="1" s="1"/>
  <c r="Z32" i="1" s="1"/>
  <c r="X30" i="1"/>
  <c r="Y31" i="1" s="1"/>
  <c r="Z31" i="1" s="1"/>
  <c r="X29" i="1"/>
  <c r="Y30" i="1" s="1"/>
  <c r="Z30" i="1" s="1"/>
  <c r="X28" i="1"/>
  <c r="Y29" i="1" s="1"/>
  <c r="Z29" i="1" s="1"/>
  <c r="X27" i="1"/>
  <c r="Y28" i="1" s="1"/>
  <c r="Z28" i="1" s="1"/>
  <c r="X26" i="1"/>
  <c r="Y27" i="1" s="1"/>
  <c r="Z27" i="1" s="1"/>
  <c r="X25" i="1"/>
  <c r="Y26" i="1" s="1"/>
  <c r="Z26" i="1" s="1"/>
  <c r="X24" i="1"/>
  <c r="U123" i="1"/>
  <c r="X121" i="1"/>
  <c r="Y122" i="1"/>
  <c r="Z122" i="1" s="1"/>
  <c r="V123" i="1"/>
  <c r="X123" i="1" l="1"/>
  <c r="Y25" i="1"/>
  <c r="Z25" i="1" s="1"/>
  <c r="X22" i="1"/>
  <c r="Y24" i="1"/>
  <c r="Z24" i="1" s="1"/>
  <c r="Y121" i="1"/>
  <c r="Z121" i="1" s="1"/>
  <c r="Y123" i="1"/>
  <c r="Z123" i="1" s="1"/>
  <c r="Z22" i="1" l="1"/>
  <c r="Y22" i="1" s="1"/>
</calcChain>
</file>

<file path=xl/sharedStrings.xml><?xml version="1.0" encoding="utf-8"?>
<sst xmlns="http://schemas.openxmlformats.org/spreadsheetml/2006/main" count="117" uniqueCount="37">
  <si>
    <t>m</t>
  </si>
  <si>
    <t>P</t>
  </si>
  <si>
    <t>T</t>
  </si>
  <si>
    <t>H</t>
  </si>
  <si>
    <t>g/s</t>
  </si>
  <si>
    <t>bar</t>
  </si>
  <si>
    <t>K</t>
  </si>
  <si>
    <t>j/g</t>
  </si>
  <si>
    <t>Heat Losses</t>
  </si>
  <si>
    <t>Cold dP</t>
  </si>
  <si>
    <t>Power</t>
  </si>
  <si>
    <t>W</t>
  </si>
  <si>
    <t>Split</t>
  </si>
  <si>
    <t>Power Hot</t>
  </si>
  <si>
    <t>Power Cold</t>
  </si>
  <si>
    <t>dT</t>
  </si>
  <si>
    <t>dTml</t>
  </si>
  <si>
    <t>KS</t>
  </si>
  <si>
    <t>Init</t>
  </si>
  <si>
    <t>DTML =</t>
  </si>
  <si>
    <t>UA =</t>
  </si>
  <si>
    <t xml:space="preserve">E = </t>
  </si>
  <si>
    <t>Qmax</t>
  </si>
  <si>
    <t>OFF DESIGN</t>
  </si>
  <si>
    <t>↓</t>
  </si>
  <si>
    <t>↑</t>
  </si>
  <si>
    <t>|</t>
  </si>
  <si>
    <t>dP = K.rho.v^n</t>
  </si>
  <si>
    <t>with v = rho.v.S</t>
  </si>
  <si>
    <t>Then dP = K’.m^n/rho^(n-1)</t>
  </si>
  <si>
    <t>Fluid=</t>
  </si>
  <si>
    <t>Warm dP</t>
  </si>
  <si>
    <t>warm n =</t>
  </si>
  <si>
    <t>cold n =</t>
  </si>
  <si>
    <t>TOBE CONVERGED</t>
  </si>
  <si>
    <t>DESIGN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</si>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</sst>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0.0%"/>
    <numFmt numFmtId="167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5" borderId="0" xfId="0" applyFill="1" applyAlignment="1">
      <alignment horizontal="left"/>
    </xf>
    <xf numFmtId="165" fontId="0" fillId="2" borderId="0" xfId="1" applyNumberFormat="1" applyFont="1" applyFill="1"/>
    <xf numFmtId="43" fontId="0" fillId="2" borderId="0" xfId="0" applyNumberFormat="1" applyFill="1"/>
    <xf numFmtId="164" fontId="0" fillId="2" borderId="0" xfId="0" applyNumberForma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164" fontId="0" fillId="6" borderId="0" xfId="0" applyNumberFormat="1" applyFill="1"/>
    <xf numFmtId="16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9" fontId="0" fillId="2" borderId="0" xfId="2" applyFont="1" applyFill="1"/>
    <xf numFmtId="166" fontId="0" fillId="7" borderId="6" xfId="2" applyNumberFormat="1" applyFont="1" applyFill="1" applyBorder="1"/>
    <xf numFmtId="0" fontId="0" fillId="4" borderId="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/>
    </xf>
    <xf numFmtId="4" fontId="0" fillId="5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4" fillId="5" borderId="5" xfId="0" applyNumberFormat="1" applyFont="1" applyFill="1" applyBorder="1" applyAlignment="1">
      <alignment horizontal="center"/>
    </xf>
    <xf numFmtId="4" fontId="4" fillId="5" borderId="8" xfId="0" applyNumberFormat="1" applyFon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3" fontId="0" fillId="7" borderId="4" xfId="0" applyNumberFormat="1" applyFill="1" applyBorder="1"/>
    <xf numFmtId="3" fontId="0" fillId="7" borderId="2" xfId="1" applyNumberFormat="1" applyFont="1" applyFill="1" applyBorder="1"/>
    <xf numFmtId="0" fontId="2" fillId="7" borderId="1" xfId="0" applyFont="1" applyFill="1" applyBorder="1"/>
    <xf numFmtId="0" fontId="2" fillId="7" borderId="3" xfId="0" applyFont="1" applyFill="1" applyBorder="1"/>
    <xf numFmtId="0" fontId="2" fillId="7" borderId="5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7" fontId="0" fillId="7" borderId="4" xfId="0" applyNumberForma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43" fontId="0" fillId="4" borderId="0" xfId="0" applyNumberForma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0" fontId="7" fillId="8" borderId="0" xfId="0" applyFont="1" applyFill="1"/>
    <xf numFmtId="0" fontId="0" fillId="8" borderId="0" xfId="0" applyFill="1"/>
    <xf numFmtId="0" fontId="0" fillId="2" borderId="0" xfId="0" applyFill="1" applyAlignment="1">
      <alignment horizontal="right" vertical="center"/>
    </xf>
    <xf numFmtId="0" fontId="0" fillId="5" borderId="0" xfId="0" applyFill="1" applyAlignment="1">
      <alignment horizontal="left" vertical="center"/>
    </xf>
    <xf numFmtId="3" fontId="0" fillId="5" borderId="0" xfId="0" applyNumberFormat="1" applyFill="1" applyBorder="1" applyAlignment="1">
      <alignment horizontal="center"/>
    </xf>
    <xf numFmtId="0" fontId="0" fillId="2" borderId="0" xfId="0" applyFill="1" applyAlignment="1">
      <alignment horizontal="right"/>
    </xf>
    <xf numFmtId="3" fontId="0" fillId="2" borderId="0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9" borderId="0" xfId="0" applyFill="1"/>
    <xf numFmtId="4" fontId="0" fillId="9" borderId="0" xfId="0" applyNumberFormat="1" applyFill="1" applyBorder="1" applyAlignment="1">
      <alignment horizontal="center"/>
    </xf>
    <xf numFmtId="0" fontId="2" fillId="2" borderId="9" xfId="0" applyFont="1" applyFill="1" applyBorder="1"/>
    <xf numFmtId="0" fontId="0" fillId="2" borderId="9" xfId="0" applyFill="1" applyBorder="1"/>
    <xf numFmtId="0" fontId="2" fillId="7" borderId="0" xfId="0" applyFont="1" applyFill="1" applyBorder="1"/>
    <xf numFmtId="166" fontId="0" fillId="7" borderId="0" xfId="2" applyNumberFormat="1" applyFont="1" applyFill="1" applyBorder="1"/>
    <xf numFmtId="4" fontId="4" fillId="5" borderId="0" xfId="0" applyNumberFormat="1" applyFont="1" applyFill="1" applyBorder="1" applyAlignment="1">
      <alignment horizontal="center"/>
    </xf>
    <xf numFmtId="4" fontId="0" fillId="7" borderId="2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13</xdr:row>
      <xdr:rowOff>0</xdr:rowOff>
    </xdr:from>
    <xdr:to>
      <xdr:col>17</xdr:col>
      <xdr:colOff>885825</xdr:colOff>
      <xdr:row>15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7350" y="19897725"/>
          <a:ext cx="885825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390526</xdr:colOff>
      <xdr:row>11</xdr:row>
      <xdr:rowOff>19050</xdr:rowOff>
    </xdr:from>
    <xdr:to>
      <xdr:col>10</xdr:col>
      <xdr:colOff>666751</xdr:colOff>
      <xdr:row>19</xdr:row>
      <xdr:rowOff>115239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1" y="2352675"/>
          <a:ext cx="3352800" cy="1620189"/>
        </a:xfrm>
        <a:prstGeom prst="rect">
          <a:avLst/>
        </a:prstGeom>
      </xdr:spPr>
    </xdr:pic>
    <xdr:clientData/>
  </xdr:twoCellAnchor>
  <xdr:twoCellAnchor editAs="oneCell">
    <xdr:from>
      <xdr:col>6</xdr:col>
      <xdr:colOff>288926</xdr:colOff>
      <xdr:row>10</xdr:row>
      <xdr:rowOff>171450</xdr:rowOff>
    </xdr:from>
    <xdr:to>
      <xdr:col>6</xdr:col>
      <xdr:colOff>704851</xdr:colOff>
      <xdr:row>13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60801" y="1971675"/>
          <a:ext cx="415925" cy="533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142874</xdr:colOff>
      <xdr:row>14</xdr:row>
      <xdr:rowOff>150811</xdr:rowOff>
    </xdr:from>
    <xdr:to>
      <xdr:col>6</xdr:col>
      <xdr:colOff>669925</xdr:colOff>
      <xdr:row>18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4749" y="2789236"/>
          <a:ext cx="527051" cy="658814"/>
        </a:xfrm>
        <a:prstGeom prst="rect">
          <a:avLst/>
        </a:prstGeom>
      </xdr:spPr>
    </xdr:pic>
    <xdr:clientData/>
  </xdr:twoCellAnchor>
  <xdr:twoCellAnchor editAs="oneCell">
    <xdr:from>
      <xdr:col>9</xdr:col>
      <xdr:colOff>49034</xdr:colOff>
      <xdr:row>10</xdr:row>
      <xdr:rowOff>171450</xdr:rowOff>
    </xdr:from>
    <xdr:to>
      <xdr:col>9</xdr:col>
      <xdr:colOff>394920</xdr:colOff>
      <xdr:row>13</xdr:row>
      <xdr:rowOff>36511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21159" y="1971675"/>
          <a:ext cx="345886" cy="512761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10</xdr:row>
      <xdr:rowOff>123825</xdr:rowOff>
    </xdr:from>
    <xdr:to>
      <xdr:col>10</xdr:col>
      <xdr:colOff>697692</xdr:colOff>
      <xdr:row>13</xdr:row>
      <xdr:rowOff>47625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05575" y="1924050"/>
          <a:ext cx="402417" cy="5715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15</xdr:row>
      <xdr:rowOff>28575</xdr:rowOff>
    </xdr:from>
    <xdr:to>
      <xdr:col>9</xdr:col>
      <xdr:colOff>257175</xdr:colOff>
      <xdr:row>17</xdr:row>
      <xdr:rowOff>133350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10200" y="2857500"/>
          <a:ext cx="419100" cy="485775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12</xdr:row>
      <xdr:rowOff>152400</xdr:rowOff>
    </xdr:from>
    <xdr:to>
      <xdr:col>5</xdr:col>
      <xdr:colOff>276225</xdr:colOff>
      <xdr:row>14</xdr:row>
      <xdr:rowOff>114300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62275" y="2409825"/>
          <a:ext cx="447675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s/macro_vh_97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/Docs/Tech/REFPROP9.1/REF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_"/>
      <definedName name="HX_int"/>
      <definedName name="rho_"/>
      <definedName name="T_P_H_"/>
    </defined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HX_int_refprop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F123"/>
  <sheetViews>
    <sheetView tabSelected="1" workbookViewId="0">
      <selection activeCell="H8" sqref="H8"/>
    </sheetView>
  </sheetViews>
  <sheetFormatPr defaultRowHeight="15" x14ac:dyDescent="0.25"/>
  <cols>
    <col min="1" max="1" width="9.140625" style="1"/>
    <col min="2" max="2" width="11.28515625" style="1" bestFit="1" customWidth="1"/>
    <col min="3" max="3" width="9.5703125" style="1" bestFit="1" customWidth="1"/>
    <col min="4" max="4" width="9" style="1" customWidth="1"/>
    <col min="5" max="5" width="8" style="1" bestFit="1" customWidth="1"/>
    <col min="6" max="6" width="6.5703125" style="1" bestFit="1" customWidth="1"/>
    <col min="7" max="7" width="12" style="1" bestFit="1" customWidth="1"/>
    <col min="8" max="8" width="8.42578125" style="1" bestFit="1" customWidth="1"/>
    <col min="9" max="10" width="9.5703125" style="1" bestFit="1" customWidth="1"/>
    <col min="11" max="11" width="11" style="1" bestFit="1" customWidth="1"/>
    <col min="12" max="14" width="6.5703125" style="1" bestFit="1" customWidth="1"/>
    <col min="15" max="15" width="8.42578125" style="1" customWidth="1"/>
    <col min="16" max="17" width="9.140625" style="1"/>
    <col min="18" max="18" width="11.28515625" style="1" bestFit="1" customWidth="1"/>
    <col min="19" max="19" width="9.5703125" style="1" bestFit="1" customWidth="1"/>
    <col min="20" max="20" width="9" style="1" customWidth="1"/>
    <col min="21" max="21" width="8" style="1" bestFit="1" customWidth="1"/>
    <col min="22" max="22" width="6.5703125" style="1" bestFit="1" customWidth="1"/>
    <col min="23" max="23" width="12" style="1" bestFit="1" customWidth="1"/>
    <col min="24" max="24" width="6.5703125" style="1" bestFit="1" customWidth="1"/>
    <col min="25" max="25" width="9.5703125" style="1" bestFit="1" customWidth="1"/>
    <col min="26" max="26" width="11.5703125" style="1" bestFit="1" customWidth="1"/>
    <col min="27" max="27" width="11" style="1" bestFit="1" customWidth="1"/>
    <col min="28" max="30" width="6.5703125" style="1" bestFit="1" customWidth="1"/>
    <col min="31" max="31" width="8.42578125" style="1" customWidth="1"/>
    <col min="32" max="16384" width="9.140625" style="1"/>
  </cols>
  <sheetData>
    <row r="2" spans="2:32" ht="15.75" thickBot="1" x14ac:dyDescent="0.3">
      <c r="B2" s="69" t="s">
        <v>35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R2" s="69" t="s">
        <v>23</v>
      </c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</row>
    <row r="4" spans="2:32" x14ac:dyDescent="0.25">
      <c r="J4" s="42" t="s">
        <v>20</v>
      </c>
      <c r="K4" s="74">
        <f>[2]!HX_int_refprop("helium",F8,F9,G8,E8,"helium",M9,M8,N9,N8,L9,C6,"KS")</f>
        <v>263646.94880438806</v>
      </c>
      <c r="Z4" s="67" t="s">
        <v>34</v>
      </c>
      <c r="AA4" s="67"/>
    </row>
    <row r="5" spans="2:32" ht="21" x14ac:dyDescent="0.35">
      <c r="E5" s="64" t="s">
        <v>30</v>
      </c>
      <c r="F5" s="63">
        <v>10</v>
      </c>
      <c r="L5" s="64" t="s">
        <v>30</v>
      </c>
      <c r="M5" s="63">
        <v>10</v>
      </c>
      <c r="U5" s="64" t="s">
        <v>30</v>
      </c>
      <c r="V5" s="65">
        <f>F5</f>
        <v>10</v>
      </c>
      <c r="W5" s="56" t="s">
        <v>26</v>
      </c>
      <c r="Z5" s="67"/>
      <c r="AA5" s="67">
        <f>K6*(AB9/L9)^ 0.7-AA6</f>
        <v>-17056.29795312116</v>
      </c>
      <c r="AB5" s="64" t="s">
        <v>30</v>
      </c>
      <c r="AC5" s="65">
        <f>M5</f>
        <v>10</v>
      </c>
      <c r="AD5" s="55" t="s">
        <v>25</v>
      </c>
    </row>
    <row r="6" spans="2:32" x14ac:dyDescent="0.25">
      <c r="B6" s="1" t="s">
        <v>8</v>
      </c>
      <c r="C6" s="6">
        <v>180</v>
      </c>
      <c r="E6" s="48" t="s">
        <v>0</v>
      </c>
      <c r="F6" s="49" t="s">
        <v>1</v>
      </c>
      <c r="G6" s="49" t="s">
        <v>2</v>
      </c>
      <c r="H6" s="49" t="s">
        <v>3</v>
      </c>
      <c r="I6" s="50" t="s">
        <v>10</v>
      </c>
      <c r="J6" s="42" t="s">
        <v>20</v>
      </c>
      <c r="K6" s="41">
        <f>[1]!HX_int(F5,F8,F9,G8,E8,M5,M9,M8,N9,N8,L9,C6,"KS")</f>
        <v>172621.87688325308</v>
      </c>
      <c r="L6" s="45" t="s">
        <v>0</v>
      </c>
      <c r="M6" s="46" t="s">
        <v>1</v>
      </c>
      <c r="N6" s="46" t="s">
        <v>2</v>
      </c>
      <c r="O6" s="46" t="s">
        <v>3</v>
      </c>
      <c r="P6" s="47" t="s">
        <v>10</v>
      </c>
      <c r="R6" s="1" t="s">
        <v>8</v>
      </c>
      <c r="S6" s="6">
        <v>180</v>
      </c>
      <c r="U6" s="48" t="s">
        <v>0</v>
      </c>
      <c r="V6" s="49" t="s">
        <v>1</v>
      </c>
      <c r="W6" s="49" t="s">
        <v>2</v>
      </c>
      <c r="X6" s="49" t="s">
        <v>3</v>
      </c>
      <c r="Y6" s="50" t="s">
        <v>10</v>
      </c>
      <c r="Z6" s="42" t="s">
        <v>20</v>
      </c>
      <c r="AA6" s="41">
        <f>[1]!HX_int(F5,V8,V9,W8,U8,M5,AC9,AC8,AD9,AD8,AB9,S6,"KS")</f>
        <v>152106.11283797328</v>
      </c>
      <c r="AB6" s="45" t="s">
        <v>0</v>
      </c>
      <c r="AC6" s="46" t="s">
        <v>1</v>
      </c>
      <c r="AD6" s="46" t="s">
        <v>2</v>
      </c>
      <c r="AE6" s="46" t="s">
        <v>3</v>
      </c>
      <c r="AF6" s="47" t="s">
        <v>10</v>
      </c>
    </row>
    <row r="7" spans="2:32" x14ac:dyDescent="0.25">
      <c r="B7" s="1" t="s">
        <v>31</v>
      </c>
      <c r="C7" s="6">
        <v>100</v>
      </c>
      <c r="E7" s="23" t="s">
        <v>4</v>
      </c>
      <c r="F7" s="24" t="s">
        <v>5</v>
      </c>
      <c r="G7" s="24" t="s">
        <v>6</v>
      </c>
      <c r="H7" s="24" t="s">
        <v>7</v>
      </c>
      <c r="I7" s="25" t="s">
        <v>11</v>
      </c>
      <c r="J7" s="43" t="s">
        <v>19</v>
      </c>
      <c r="K7" s="51">
        <f>I8/K6</f>
        <v>0.3409503218327356</v>
      </c>
      <c r="L7" s="26" t="s">
        <v>4</v>
      </c>
      <c r="M7" s="27" t="s">
        <v>5</v>
      </c>
      <c r="N7" s="27" t="s">
        <v>6</v>
      </c>
      <c r="O7" s="27" t="s">
        <v>7</v>
      </c>
      <c r="P7" s="28" t="s">
        <v>11</v>
      </c>
      <c r="R7" s="1" t="s">
        <v>31</v>
      </c>
      <c r="S7" s="66">
        <f>(U8/E8)^S9*([1]!rho_(F5,F8,G8)/[1]!rho_(V5,V8,W8))^ (S9-1)*C7</f>
        <v>100.35232428126849</v>
      </c>
      <c r="U7" s="23" t="s">
        <v>4</v>
      </c>
      <c r="V7" s="24" t="s">
        <v>5</v>
      </c>
      <c r="W7" s="24" t="s">
        <v>6</v>
      </c>
      <c r="X7" s="24" t="s">
        <v>7</v>
      </c>
      <c r="Y7" s="25" t="s">
        <v>11</v>
      </c>
      <c r="Z7" s="43" t="s">
        <v>19</v>
      </c>
      <c r="AA7" s="51">
        <f>Y8/AA6</f>
        <v>0.29615575297560359</v>
      </c>
      <c r="AB7" s="26" t="s">
        <v>4</v>
      </c>
      <c r="AC7" s="27" t="s">
        <v>5</v>
      </c>
      <c r="AD7" s="27" t="s">
        <v>6</v>
      </c>
      <c r="AE7" s="27" t="s">
        <v>7</v>
      </c>
      <c r="AF7" s="28" t="s">
        <v>11</v>
      </c>
    </row>
    <row r="8" spans="2:32" x14ac:dyDescent="0.25">
      <c r="B8" s="1" t="s">
        <v>9</v>
      </c>
      <c r="C8" s="6">
        <v>50</v>
      </c>
      <c r="E8" s="29">
        <v>738.2</v>
      </c>
      <c r="F8" s="30">
        <f>18.059*1.013</f>
        <v>18.293766999999999</v>
      </c>
      <c r="G8" s="30">
        <v>33.01</v>
      </c>
      <c r="H8" s="31">
        <f>[1]!h_(F5,F8,G8)</f>
        <v>185.44712057769974</v>
      </c>
      <c r="I8" s="35">
        <f>P8-C6</f>
        <v>58855.484478715996</v>
      </c>
      <c r="J8" s="43" t="s">
        <v>22</v>
      </c>
      <c r="K8" s="40">
        <f>MIN(I8/(G8-G9),P8/(N8-N9))*(G8-N9)</f>
        <v>59630.119046893655</v>
      </c>
      <c r="L8" s="36">
        <f>L9</f>
        <v>852</v>
      </c>
      <c r="M8" s="31">
        <f>M9-C8/1000</f>
        <v>1.7936599999999998</v>
      </c>
      <c r="N8" s="30">
        <f>P14</f>
        <v>32.109919393838965</v>
      </c>
      <c r="O8" s="31">
        <f>[1]!h_(F5,M8,N8)</f>
        <v>181.81665151868353</v>
      </c>
      <c r="P8" s="35">
        <f>L8*(O8-O9)</f>
        <v>59035.484478715996</v>
      </c>
      <c r="R8" s="1" t="s">
        <v>9</v>
      </c>
      <c r="S8" s="5">
        <f>(AB9/L9)^S9*([1]!rho_(M5,M9,N9)/[1]!rho_(V5,AC9,AD9))^ (S9-1)*C8</f>
        <v>25.67649862504549</v>
      </c>
      <c r="U8" s="29">
        <v>738.2</v>
      </c>
      <c r="V8" s="30">
        <v>18.32</v>
      </c>
      <c r="W8" s="30">
        <v>33.17</v>
      </c>
      <c r="X8" s="31">
        <f>[1]!h_(V5,V8,W8)</f>
        <v>186.32797458727367</v>
      </c>
      <c r="Y8" s="35">
        <f>AF8-S6</f>
        <v>45047.100379722106</v>
      </c>
      <c r="Z8" s="43" t="s">
        <v>22</v>
      </c>
      <c r="AA8" s="40">
        <f>MIN(Y8/(W8-W9),AF8/(AD8-AD9))*(W8-AD9)</f>
        <v>45227.225008695255</v>
      </c>
      <c r="AB8" s="36">
        <f>AB9</f>
        <v>600</v>
      </c>
      <c r="AC8" s="31">
        <f>AC9-S8/1000</f>
        <v>1.7443235013749545</v>
      </c>
      <c r="AD8" s="68">
        <v>33.169960484432231</v>
      </c>
      <c r="AE8" s="31">
        <f>[1]!h_(AC5,AC8,AD8)</f>
        <v>187.36451964616037</v>
      </c>
      <c r="AF8" s="35">
        <f>AB8*(AE8-AE9)</f>
        <v>45227.100379722106</v>
      </c>
    </row>
    <row r="9" spans="2:32" x14ac:dyDescent="0.25">
      <c r="E9" s="32">
        <f>E8</f>
        <v>738.2</v>
      </c>
      <c r="F9" s="33">
        <f>F8-C7/1000</f>
        <v>18.193766999999998</v>
      </c>
      <c r="G9" s="33">
        <f>[1]!T_P_H_(F5,F9,H9)</f>
        <v>19.122778578149216</v>
      </c>
      <c r="H9" s="33">
        <f>(H8*E8-I8)/E8</f>
        <v>105.71874821422641</v>
      </c>
      <c r="I9" s="34"/>
      <c r="J9" s="44" t="s">
        <v>21</v>
      </c>
      <c r="K9" s="22">
        <f>I8/K8</f>
        <v>0.98700934057219514</v>
      </c>
      <c r="L9" s="37">
        <f>P11</f>
        <v>852</v>
      </c>
      <c r="M9" s="38">
        <f>P17*1.013</f>
        <v>1.8436599999999999</v>
      </c>
      <c r="N9" s="39">
        <f>P18</f>
        <v>18.940000000000001</v>
      </c>
      <c r="O9" s="33">
        <f>[1]!h_(F5,M9,N9)</f>
        <v>112.52617677840654</v>
      </c>
      <c r="P9" s="34"/>
      <c r="R9" s="61" t="s">
        <v>32</v>
      </c>
      <c r="S9" s="62">
        <v>2</v>
      </c>
      <c r="U9" s="32">
        <f>U8</f>
        <v>738.2</v>
      </c>
      <c r="V9" s="33">
        <f>V8-S7/1000</f>
        <v>18.219647675718733</v>
      </c>
      <c r="W9" s="33">
        <f>[1]!T_P_H_(V5,V9,X9)</f>
        <v>22.390075116657385</v>
      </c>
      <c r="X9" s="33">
        <f>(X8*U8-Y8)/U8</f>
        <v>125.30508054809444</v>
      </c>
      <c r="Y9" s="34"/>
      <c r="Z9" s="44" t="s">
        <v>21</v>
      </c>
      <c r="AA9" s="22">
        <f>Y8/AA8</f>
        <v>0.99601734068498526</v>
      </c>
      <c r="AB9" s="37">
        <v>600</v>
      </c>
      <c r="AC9" s="38">
        <v>1.77</v>
      </c>
      <c r="AD9" s="39">
        <v>18.829999999999998</v>
      </c>
      <c r="AE9" s="33">
        <f>[1]!h_(AC5,AC9,AD9)</f>
        <v>111.9860190132902</v>
      </c>
      <c r="AF9" s="34"/>
    </row>
    <row r="10" spans="2:32" ht="21" x14ac:dyDescent="0.35"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R10" s="61" t="s">
        <v>33</v>
      </c>
      <c r="S10" s="62">
        <v>2</v>
      </c>
      <c r="T10" s="54"/>
      <c r="U10" s="31"/>
      <c r="V10" s="31"/>
      <c r="W10" s="31"/>
      <c r="X10" s="31"/>
      <c r="Y10" s="31"/>
      <c r="Z10" s="71"/>
      <c r="AA10" s="72"/>
      <c r="AB10" s="73"/>
      <c r="AC10" s="73"/>
      <c r="AD10" s="30"/>
      <c r="AE10" s="31"/>
      <c r="AF10" s="31"/>
    </row>
    <row r="11" spans="2:32" s="53" customFormat="1" ht="21" x14ac:dyDescent="0.35">
      <c r="E11" s="54"/>
      <c r="F11" s="54"/>
      <c r="G11" s="54"/>
      <c r="H11" s="54"/>
      <c r="I11" s="54"/>
      <c r="K11" s="54"/>
      <c r="L11" s="54"/>
      <c r="M11" s="64" t="s">
        <v>0</v>
      </c>
      <c r="N11" s="31">
        <v>522</v>
      </c>
      <c r="O11" s="31">
        <v>330</v>
      </c>
      <c r="P11" s="31">
        <f>N11+O11</f>
        <v>852</v>
      </c>
      <c r="R11" s="59" t="s">
        <v>27</v>
      </c>
      <c r="S11" s="60"/>
      <c r="T11" s="2"/>
      <c r="U11" s="54"/>
      <c r="V11" s="54"/>
      <c r="W11" s="52" t="s">
        <v>24</v>
      </c>
      <c r="X11" s="54"/>
      <c r="Y11" s="54"/>
      <c r="AA11" s="54"/>
      <c r="AB11" s="54"/>
      <c r="AC11" s="54"/>
      <c r="AD11" s="53" t="s">
        <v>26</v>
      </c>
    </row>
    <row r="12" spans="2:32" x14ac:dyDescent="0.25">
      <c r="E12" s="2"/>
      <c r="F12" s="2"/>
      <c r="G12" s="2"/>
      <c r="H12" s="2"/>
      <c r="I12" s="2"/>
      <c r="K12" s="2"/>
      <c r="L12" s="2"/>
      <c r="M12" s="64" t="s">
        <v>36</v>
      </c>
      <c r="N12" s="31">
        <f>[1]!h_($F$5,N13,N14)</f>
        <v>181.87997448093344</v>
      </c>
      <c r="O12" s="31">
        <f>[1]!h_($F$5,O13,O14)</f>
        <v>181.70891008768032</v>
      </c>
      <c r="P12" s="31">
        <f>(N12*N11+O12*O11)/P11</f>
        <v>181.8137171455185</v>
      </c>
      <c r="R12" s="59" t="s">
        <v>28</v>
      </c>
      <c r="S12" s="60"/>
      <c r="T12" s="2"/>
      <c r="U12" s="2"/>
      <c r="V12" s="2"/>
      <c r="W12" s="2"/>
      <c r="X12" s="2"/>
      <c r="Y12" s="2"/>
      <c r="AA12" s="2"/>
      <c r="AB12" s="2"/>
      <c r="AC12" s="2"/>
    </row>
    <row r="13" spans="2:32" x14ac:dyDescent="0.25">
      <c r="E13" s="2"/>
      <c r="F13" s="2"/>
      <c r="G13" s="2"/>
      <c r="H13" s="2"/>
      <c r="I13" s="2"/>
      <c r="K13" s="2"/>
      <c r="L13" s="2"/>
      <c r="M13" s="64" t="s">
        <v>1</v>
      </c>
      <c r="N13" s="31">
        <f>1.218*1.013</f>
        <v>1.2338339999999999</v>
      </c>
      <c r="O13" s="31">
        <f>2.523*1.1013</f>
        <v>2.7785799</v>
      </c>
      <c r="P13" s="31">
        <v>1.82</v>
      </c>
      <c r="R13" s="59" t="s">
        <v>29</v>
      </c>
      <c r="S13" s="60"/>
      <c r="T13" s="2"/>
      <c r="U13" s="2"/>
      <c r="V13" s="2"/>
      <c r="W13" s="2"/>
      <c r="X13" s="2"/>
      <c r="Y13" s="2"/>
      <c r="AA13" s="2"/>
      <c r="AB13" s="2"/>
      <c r="AC13" s="2"/>
    </row>
    <row r="14" spans="2:32" x14ac:dyDescent="0.25">
      <c r="E14" s="2"/>
      <c r="F14" s="2"/>
      <c r="G14" s="2"/>
      <c r="H14" s="2"/>
      <c r="I14" s="2"/>
      <c r="K14" s="2"/>
      <c r="L14" s="2"/>
      <c r="M14" s="64" t="s">
        <v>2</v>
      </c>
      <c r="N14" s="31">
        <v>32.11</v>
      </c>
      <c r="O14" s="31">
        <v>32.11</v>
      </c>
      <c r="P14" s="31">
        <f>[1]!T_P_H_($F$5,P13,P12)</f>
        <v>32.109919393838965</v>
      </c>
      <c r="R14" s="60"/>
      <c r="S14" s="60"/>
      <c r="T14" s="2"/>
      <c r="U14" s="2"/>
      <c r="V14" s="2"/>
      <c r="W14" s="2"/>
      <c r="X14" s="2"/>
      <c r="Y14" s="2"/>
      <c r="AA14" s="2"/>
      <c r="AB14" s="2"/>
      <c r="AC14" s="2"/>
    </row>
    <row r="15" spans="2:32" x14ac:dyDescent="0.25">
      <c r="E15" s="2"/>
      <c r="F15" s="2"/>
      <c r="G15" s="2"/>
      <c r="H15" s="2"/>
      <c r="I15" s="2"/>
      <c r="K15" s="2"/>
      <c r="L15" s="2"/>
      <c r="M15" s="64" t="s">
        <v>10</v>
      </c>
      <c r="N15" s="1">
        <f>N11*(N12-N16)</f>
        <v>36017.03354610486</v>
      </c>
      <c r="O15" s="1">
        <f>O11*(O12-O16)</f>
        <v>22968.651753979018</v>
      </c>
      <c r="P15" s="1">
        <f>P11*(P12-P16)</f>
        <v>58985.685300083875</v>
      </c>
      <c r="Q15" s="1">
        <f>O15+N15</f>
        <v>58985.685300083875</v>
      </c>
      <c r="R15" s="59"/>
      <c r="S15" s="60"/>
      <c r="T15" s="2"/>
      <c r="U15" s="2"/>
      <c r="V15" s="2"/>
      <c r="W15" s="2"/>
      <c r="X15" s="2"/>
      <c r="Y15" s="2"/>
      <c r="AA15" s="2"/>
      <c r="AB15" s="2"/>
      <c r="AC15" s="2"/>
    </row>
    <row r="16" spans="2:32" x14ac:dyDescent="0.25">
      <c r="E16" s="2"/>
      <c r="F16" s="2"/>
      <c r="G16" s="2"/>
      <c r="H16" s="2"/>
      <c r="I16" s="2"/>
      <c r="K16" s="2"/>
      <c r="L16" s="2"/>
      <c r="M16" s="64" t="s">
        <v>36</v>
      </c>
      <c r="N16" s="31">
        <f>[1]!h_($F$5,N17,N18+0.00001)</f>
        <v>112.88182592517701</v>
      </c>
      <c r="O16" s="31">
        <f>[1]!h_($F$5,O17,O18+0.00001)</f>
        <v>112.10693507562269</v>
      </c>
      <c r="P16" s="31">
        <f>(N16*N11+O16*O11)/P11</f>
        <v>112.58169214542005</v>
      </c>
      <c r="R16" s="60"/>
      <c r="S16" s="60"/>
      <c r="U16" s="2"/>
      <c r="V16" s="2"/>
      <c r="W16" s="2"/>
      <c r="X16" s="2"/>
      <c r="Y16" s="2"/>
      <c r="AA16" s="2"/>
      <c r="AB16" s="2"/>
      <c r="AC16" s="2"/>
    </row>
    <row r="17" spans="1:29" x14ac:dyDescent="0.25">
      <c r="M17" s="64" t="s">
        <v>1</v>
      </c>
      <c r="N17" s="31">
        <v>1.244</v>
      </c>
      <c r="O17" s="31">
        <v>2.5579999999999998</v>
      </c>
      <c r="P17" s="31">
        <v>1.82</v>
      </c>
    </row>
    <row r="18" spans="1:29" x14ac:dyDescent="0.25">
      <c r="M18" s="64" t="s">
        <v>2</v>
      </c>
      <c r="N18" s="31">
        <v>18.940000000000001</v>
      </c>
      <c r="O18" s="31">
        <v>18.940000000000001</v>
      </c>
      <c r="P18" s="31">
        <f>N18</f>
        <v>18.940000000000001</v>
      </c>
      <c r="R18" s="59"/>
      <c r="S18" s="60"/>
    </row>
    <row r="19" spans="1:29" x14ac:dyDescent="0.25">
      <c r="A19" s="21"/>
      <c r="B19" s="21"/>
      <c r="C19" s="21"/>
      <c r="D19" s="21"/>
      <c r="T19" s="21"/>
    </row>
    <row r="20" spans="1:29" x14ac:dyDescent="0.25">
      <c r="A20" s="21"/>
      <c r="B20" s="21"/>
      <c r="C20" s="21"/>
      <c r="D20" s="21"/>
      <c r="T20" s="21"/>
    </row>
    <row r="21" spans="1:29" x14ac:dyDescent="0.25">
      <c r="B21" s="1" t="s">
        <v>12</v>
      </c>
      <c r="C21" s="1">
        <v>100</v>
      </c>
      <c r="E21" s="3" t="s">
        <v>1</v>
      </c>
      <c r="F21" s="3" t="s">
        <v>2</v>
      </c>
      <c r="G21" s="3" t="s">
        <v>3</v>
      </c>
      <c r="H21" s="20" t="s">
        <v>15</v>
      </c>
      <c r="I21" s="20" t="s">
        <v>16</v>
      </c>
      <c r="J21" s="20" t="s">
        <v>17</v>
      </c>
      <c r="K21" s="4" t="s">
        <v>1</v>
      </c>
      <c r="L21" s="4" t="s">
        <v>2</v>
      </c>
      <c r="M21" s="4" t="s">
        <v>3</v>
      </c>
      <c r="R21" s="1" t="s">
        <v>12</v>
      </c>
      <c r="S21" s="1">
        <v>100</v>
      </c>
      <c r="U21" s="3" t="s">
        <v>1</v>
      </c>
      <c r="V21" s="3" t="s">
        <v>2</v>
      </c>
      <c r="W21" s="3" t="s">
        <v>3</v>
      </c>
      <c r="X21" s="20" t="s">
        <v>15</v>
      </c>
      <c r="Y21" s="20" t="s">
        <v>16</v>
      </c>
      <c r="Z21" s="20" t="s">
        <v>17</v>
      </c>
      <c r="AA21" s="4" t="s">
        <v>1</v>
      </c>
      <c r="AB21" s="4" t="s">
        <v>2</v>
      </c>
      <c r="AC21" s="4" t="s">
        <v>3</v>
      </c>
    </row>
    <row r="22" spans="1:29" x14ac:dyDescent="0.25">
      <c r="B22" s="1" t="s">
        <v>13</v>
      </c>
      <c r="C22" s="8">
        <f>I8/C21</f>
        <v>588.55484478715994</v>
      </c>
      <c r="E22" s="3" t="s">
        <v>5</v>
      </c>
      <c r="F22" s="3" t="s">
        <v>6</v>
      </c>
      <c r="G22" s="3" t="s">
        <v>7</v>
      </c>
      <c r="H22" s="9">
        <f>AVERAGE(H23:H123)</f>
        <v>0.44112843150375819</v>
      </c>
      <c r="I22" s="9">
        <f>I8/J22</f>
        <v>0.34066680327676291</v>
      </c>
      <c r="J22" s="7">
        <f>SUM(J23:J127)</f>
        <v>172765.54073541737</v>
      </c>
      <c r="K22" s="4" t="s">
        <v>5</v>
      </c>
      <c r="L22" s="4" t="s">
        <v>6</v>
      </c>
      <c r="M22" s="4" t="s">
        <v>7</v>
      </c>
      <c r="R22" s="1" t="s">
        <v>13</v>
      </c>
      <c r="S22" s="8">
        <f>Y8/S21</f>
        <v>450.47100379722104</v>
      </c>
      <c r="U22" s="3" t="s">
        <v>5</v>
      </c>
      <c r="V22" s="3" t="s">
        <v>6</v>
      </c>
      <c r="W22" s="3" t="s">
        <v>7</v>
      </c>
      <c r="X22" s="9">
        <f>AVERAGE(X23:X123)</f>
        <v>1.7419953341442387</v>
      </c>
      <c r="Y22" s="9">
        <f>Y8/Z22</f>
        <v>0.29628346954851548</v>
      </c>
      <c r="Z22" s="7">
        <f>SUM(Z23:Z127)</f>
        <v>152040.54565840631</v>
      </c>
      <c r="AA22" s="4" t="s">
        <v>5</v>
      </c>
      <c r="AB22" s="4" t="s">
        <v>6</v>
      </c>
      <c r="AC22" s="4" t="s">
        <v>7</v>
      </c>
    </row>
    <row r="23" spans="1:29" x14ac:dyDescent="0.25">
      <c r="B23" s="1" t="s">
        <v>14</v>
      </c>
      <c r="C23" s="8">
        <f>P8/C21</f>
        <v>590.35484478716</v>
      </c>
      <c r="D23" s="10" t="s">
        <v>18</v>
      </c>
      <c r="E23" s="11">
        <f>F8</f>
        <v>18.293766999999999</v>
      </c>
      <c r="F23" s="12">
        <f>G8</f>
        <v>33.01</v>
      </c>
      <c r="G23" s="13">
        <f>[1]!h_($F$5,E23,F23)</f>
        <v>185.44712057769974</v>
      </c>
      <c r="H23" s="14">
        <f>F23-L23</f>
        <v>0.90008060616103336</v>
      </c>
      <c r="I23" s="14"/>
      <c r="J23" s="10"/>
      <c r="K23" s="11">
        <f>M8</f>
        <v>1.7936599999999998</v>
      </c>
      <c r="L23" s="12">
        <f>N8</f>
        <v>32.109919393838965</v>
      </c>
      <c r="M23" s="13">
        <f>[1]!h_(10,K23,L23)</f>
        <v>181.81665151868353</v>
      </c>
      <c r="R23" s="1" t="s">
        <v>14</v>
      </c>
      <c r="S23" s="8">
        <f>AF8/S21</f>
        <v>452.27100379722106</v>
      </c>
      <c r="T23" s="10" t="s">
        <v>18</v>
      </c>
      <c r="U23" s="11">
        <f>V8</f>
        <v>18.32</v>
      </c>
      <c r="V23" s="12">
        <f>W8</f>
        <v>33.17</v>
      </c>
      <c r="W23" s="13">
        <f>[1]!h_($V$5,U23,V23)</f>
        <v>186.32797458727367</v>
      </c>
      <c r="X23" s="14">
        <f>V23-AB23</f>
        <v>3.9515567770820326E-5</v>
      </c>
      <c r="Y23" s="14"/>
      <c r="Z23" s="10"/>
      <c r="AA23" s="11">
        <f>AC8</f>
        <v>1.7443235013749545</v>
      </c>
      <c r="AB23" s="12">
        <f>AD8</f>
        <v>33.169960484432231</v>
      </c>
      <c r="AC23" s="13">
        <f>[1]!h_($AC$5,AA23,AB23)</f>
        <v>187.36451964616037</v>
      </c>
    </row>
    <row r="24" spans="1:29" x14ac:dyDescent="0.25">
      <c r="D24" s="1">
        <v>1</v>
      </c>
      <c r="E24" s="3">
        <f t="shared" ref="E24:E55" si="0">E23-$C$7/$C$21/1000</f>
        <v>18.292766999999998</v>
      </c>
      <c r="F24" s="15">
        <f>[1]!T_P_H_($F$5,E24,G24)</f>
        <v>32.865390924222766</v>
      </c>
      <c r="G24" s="16">
        <f t="shared" ref="G24:G55" si="1">(G23*$E$8-$C$22)/$E$8</f>
        <v>184.64983685406497</v>
      </c>
      <c r="H24" s="9">
        <f t="shared" ref="H24:H33" si="2">F24-L24</f>
        <v>0.88792426796660706</v>
      </c>
      <c r="I24" s="9">
        <f>(H23-H24)/LN(H23/H24)</f>
        <v>0.89398866208459749</v>
      </c>
      <c r="J24" s="8">
        <f>$C$22/I24</f>
        <v>658.34710186902282</v>
      </c>
      <c r="K24" s="17">
        <f t="shared" ref="K24:K55" si="3">K23+$C$8/$C$21/1000</f>
        <v>1.7941599999999998</v>
      </c>
      <c r="L24" s="18">
        <f>[1]!T_P_H_($M$5,K24,M24)</f>
        <v>31.977466656256158</v>
      </c>
      <c r="M24" s="19">
        <f t="shared" ref="M24:M55" si="4">(M23*$L$8-$C$23)/$L$8</f>
        <v>181.12374677128076</v>
      </c>
      <c r="T24" s="1">
        <v>1</v>
      </c>
      <c r="U24" s="57">
        <f t="shared" ref="U24:U55" si="5">U23-$S$7/$S$22/1000</f>
        <v>18.319777228004831</v>
      </c>
      <c r="V24" s="15">
        <f>[1]!T_P_H_($V$5,U24,W24)</f>
        <v>33.059259300667449</v>
      </c>
      <c r="W24" s="16">
        <f t="shared" ref="W24:W55" si="6">(W23*$U$8-$S$22)/$E$8</f>
        <v>185.71774564688187</v>
      </c>
      <c r="X24" s="9">
        <f t="shared" ref="X24:X87" si="7">V24-AB24</f>
        <v>3.3497190052543147E-2</v>
      </c>
      <c r="Y24" s="9">
        <f>(X23-X24)/LN(X23/X24)</f>
        <v>4.9621897990389926E-3</v>
      </c>
      <c r="Z24" s="8">
        <f>$S$22/Y24</f>
        <v>90780.687970553234</v>
      </c>
      <c r="AA24" s="58">
        <f t="shared" ref="AA24:AA55" si="8">AA23+$S$8/$S$23/1000</f>
        <v>1.7443802737490608</v>
      </c>
      <c r="AB24" s="18">
        <f>[1]!T_P_H_($AC$5,AA24,AC24)</f>
        <v>33.025762110614906</v>
      </c>
      <c r="AC24" s="19">
        <f t="shared" ref="AC24:AC55" si="9">(AC23*$AB$8-$S$23)/$AB$8</f>
        <v>186.61073463983169</v>
      </c>
    </row>
    <row r="25" spans="1:29" x14ac:dyDescent="0.25">
      <c r="D25" s="1">
        <f>D24+1</f>
        <v>2</v>
      </c>
      <c r="E25" s="3">
        <f t="shared" si="0"/>
        <v>18.291766999999997</v>
      </c>
      <c r="F25" s="15">
        <f>[1]!T_P_H_($F$5,E25,G25)</f>
        <v>32.720857239956935</v>
      </c>
      <c r="G25" s="16">
        <f t="shared" si="1"/>
        <v>183.85255313043024</v>
      </c>
      <c r="H25" s="9">
        <f t="shared" si="2"/>
        <v>0.87583416929230751</v>
      </c>
      <c r="I25" s="9">
        <f t="shared" ref="I25:I32" si="10">(H24-H25)/LN(H24/H25)</f>
        <v>0.88186540605035668</v>
      </c>
      <c r="J25" s="8">
        <f t="shared" ref="J25:J88" si="11">$C$22/I25</f>
        <v>667.39758782821787</v>
      </c>
      <c r="K25" s="17">
        <f t="shared" si="3"/>
        <v>1.7946599999999997</v>
      </c>
      <c r="L25" s="18">
        <f>[1]!T_P_H_($M$5,K25,M25)</f>
        <v>31.845023070664627</v>
      </c>
      <c r="M25" s="19">
        <f t="shared" si="4"/>
        <v>180.430842023878</v>
      </c>
      <c r="T25" s="1">
        <f>T24+1</f>
        <v>2</v>
      </c>
      <c r="U25" s="57">
        <f t="shared" si="5"/>
        <v>18.319554456009662</v>
      </c>
      <c r="V25" s="15">
        <f>[1]!T_P_H_($V$5,U25,W25)</f>
        <v>32.948562462499993</v>
      </c>
      <c r="W25" s="16">
        <f t="shared" si="6"/>
        <v>185.10751670649006</v>
      </c>
      <c r="X25" s="9">
        <f t="shared" si="7"/>
        <v>6.6989639785866473E-2</v>
      </c>
      <c r="Y25" s="9">
        <f t="shared" ref="Y25:Y32" si="12">(X24-X25)/LN(X24/X25)</f>
        <v>4.8324324294177178E-2</v>
      </c>
      <c r="Z25" s="8">
        <f t="shared" ref="Z25:Z88" si="13">$S$22/Y25</f>
        <v>9321.8272656013196</v>
      </c>
      <c r="AA25" s="58">
        <f t="shared" si="8"/>
        <v>1.7444370461231671</v>
      </c>
      <c r="AB25" s="18">
        <f>[1]!T_P_H_($AC$5,AA25,AC25)</f>
        <v>32.881572822714126</v>
      </c>
      <c r="AC25" s="19">
        <f t="shared" si="9"/>
        <v>185.85694963350301</v>
      </c>
    </row>
    <row r="26" spans="1:29" x14ac:dyDescent="0.25">
      <c r="D26" s="1">
        <f t="shared" ref="D26:D33" si="14">D25+1</f>
        <v>3</v>
      </c>
      <c r="E26" s="3">
        <f t="shared" si="0"/>
        <v>18.290766999999995</v>
      </c>
      <c r="F26" s="15">
        <f>[1]!T_P_H_($F$5,E26,G26)</f>
        <v>32.57639979366084</v>
      </c>
      <c r="G26" s="16">
        <f t="shared" si="1"/>
        <v>183.05526940679547</v>
      </c>
      <c r="H26" s="9">
        <f t="shared" si="2"/>
        <v>0.86381104294099131</v>
      </c>
      <c r="I26" s="9">
        <f t="shared" si="10"/>
        <v>0.86980875679768499</v>
      </c>
      <c r="J26" s="8">
        <f t="shared" si="11"/>
        <v>676.64856232765669</v>
      </c>
      <c r="K26" s="17">
        <f t="shared" si="3"/>
        <v>1.7951599999999996</v>
      </c>
      <c r="L26" s="18">
        <f>[1]!T_P_H_($M$5,K26,M26)</f>
        <v>31.712588750719849</v>
      </c>
      <c r="M26" s="19">
        <f t="shared" si="4"/>
        <v>179.73793727647521</v>
      </c>
      <c r="T26" s="1">
        <f t="shared" ref="T26:T89" si="15">T25+1</f>
        <v>3</v>
      </c>
      <c r="U26" s="57">
        <f t="shared" si="5"/>
        <v>18.319331684014493</v>
      </c>
      <c r="V26" s="15">
        <f>[1]!T_P_H_($V$5,U26,W26)</f>
        <v>32.837909859922974</v>
      </c>
      <c r="W26" s="16">
        <f t="shared" si="6"/>
        <v>184.49728776609828</v>
      </c>
      <c r="X26" s="9">
        <f t="shared" si="7"/>
        <v>0.10051712018173475</v>
      </c>
      <c r="Y26" s="9">
        <f t="shared" si="12"/>
        <v>8.262271942706069E-2</v>
      </c>
      <c r="Z26" s="8">
        <f t="shared" si="13"/>
        <v>5452.1444818201207</v>
      </c>
      <c r="AA26" s="58">
        <f t="shared" si="8"/>
        <v>1.7444938184972734</v>
      </c>
      <c r="AB26" s="18">
        <f>[1]!T_P_H_($AC$5,AA26,AC26)</f>
        <v>32.737392739741239</v>
      </c>
      <c r="AC26" s="19">
        <f t="shared" si="9"/>
        <v>185.10316462717432</v>
      </c>
    </row>
    <row r="27" spans="1:29" x14ac:dyDescent="0.25">
      <c r="D27" s="1">
        <f t="shared" si="14"/>
        <v>4</v>
      </c>
      <c r="E27" s="3">
        <f t="shared" si="0"/>
        <v>18.289766999999994</v>
      </c>
      <c r="F27" s="15">
        <f>[1]!T_P_H_($F$5,E27,G27)</f>
        <v>32.432019443523572</v>
      </c>
      <c r="G27" s="16">
        <f t="shared" si="1"/>
        <v>182.25798568316074</v>
      </c>
      <c r="H27" s="9">
        <f t="shared" si="2"/>
        <v>0.85185563161173761</v>
      </c>
      <c r="I27" s="9">
        <f t="shared" si="10"/>
        <v>0.8578194521286856</v>
      </c>
      <c r="J27" s="8">
        <f t="shared" si="11"/>
        <v>686.10573393580262</v>
      </c>
      <c r="K27" s="17">
        <f t="shared" si="3"/>
        <v>1.7956599999999996</v>
      </c>
      <c r="L27" s="18">
        <f>[1]!T_P_H_($M$5,K27,M27)</f>
        <v>31.580163811911834</v>
      </c>
      <c r="M27" s="19">
        <f t="shared" si="4"/>
        <v>179.04503252907244</v>
      </c>
      <c r="T27" s="1">
        <f t="shared" si="15"/>
        <v>4</v>
      </c>
      <c r="U27" s="57">
        <f t="shared" si="5"/>
        <v>18.319108912019324</v>
      </c>
      <c r="V27" s="15">
        <f>[1]!T_P_H_($V$5,U27,W27)</f>
        <v>32.727301871300178</v>
      </c>
      <c r="W27" s="16">
        <f t="shared" si="6"/>
        <v>183.88705882570648</v>
      </c>
      <c r="X27" s="9">
        <f t="shared" si="7"/>
        <v>0.13407988856140918</v>
      </c>
      <c r="Y27" s="9">
        <f t="shared" si="12"/>
        <v>0.11649380916932127</v>
      </c>
      <c r="Z27" s="8">
        <f t="shared" si="13"/>
        <v>3866.9093835061317</v>
      </c>
      <c r="AA27" s="58">
        <f t="shared" si="8"/>
        <v>1.7445505908713796</v>
      </c>
      <c r="AB27" s="18">
        <f>[1]!T_P_H_($AC$5,AA27,AC27)</f>
        <v>32.593221982738768</v>
      </c>
      <c r="AC27" s="19">
        <f t="shared" si="9"/>
        <v>184.34937962084561</v>
      </c>
    </row>
    <row r="28" spans="1:29" x14ac:dyDescent="0.25">
      <c r="D28" s="1">
        <f t="shared" si="14"/>
        <v>5</v>
      </c>
      <c r="E28" s="3">
        <f t="shared" si="0"/>
        <v>18.288766999999993</v>
      </c>
      <c r="F28" s="15">
        <f>[1]!T_P_H_($F$5,E28,G28)</f>
        <v>32.287717059651499</v>
      </c>
      <c r="G28" s="16">
        <f t="shared" si="1"/>
        <v>181.46070195952598</v>
      </c>
      <c r="H28" s="9">
        <f t="shared" si="2"/>
        <v>0.83996868804956293</v>
      </c>
      <c r="I28" s="9">
        <f t="shared" si="10"/>
        <v>0.84589823981881207</v>
      </c>
      <c r="J28" s="8">
        <f t="shared" si="11"/>
        <v>695.77499642655118</v>
      </c>
      <c r="K28" s="17">
        <f t="shared" si="3"/>
        <v>1.7961599999999995</v>
      </c>
      <c r="L28" s="18">
        <f>[1]!T_P_H_($M$5,K28,M28)</f>
        <v>31.447748371601936</v>
      </c>
      <c r="M28" s="19">
        <f t="shared" si="4"/>
        <v>178.35212778166968</v>
      </c>
      <c r="T28" s="1">
        <f t="shared" si="15"/>
        <v>5</v>
      </c>
      <c r="U28" s="57">
        <f t="shared" si="5"/>
        <v>18.318886140024155</v>
      </c>
      <c r="V28" s="15">
        <f>[1]!T_P_H_($V$5,U28,W28)</f>
        <v>32.616738878981167</v>
      </c>
      <c r="W28" s="16">
        <f t="shared" si="6"/>
        <v>183.27682988531467</v>
      </c>
      <c r="X28" s="9">
        <f t="shared" si="7"/>
        <v>0.16767820415755352</v>
      </c>
      <c r="Y28" s="9">
        <f t="shared" si="12"/>
        <v>0.15025348839883176</v>
      </c>
      <c r="Z28" s="8">
        <f t="shared" si="13"/>
        <v>2998.0735129522855</v>
      </c>
      <c r="AA28" s="58">
        <f t="shared" si="8"/>
        <v>1.7446073632454859</v>
      </c>
      <c r="AB28" s="18">
        <f>[1]!T_P_H_($AC$5,AA28,AC28)</f>
        <v>32.449060674823613</v>
      </c>
      <c r="AC28" s="19">
        <f t="shared" si="9"/>
        <v>183.5955946145169</v>
      </c>
    </row>
    <row r="29" spans="1:29" x14ac:dyDescent="0.25">
      <c r="D29" s="1">
        <f t="shared" si="14"/>
        <v>6</v>
      </c>
      <c r="E29" s="3">
        <f t="shared" si="0"/>
        <v>18.287766999999992</v>
      </c>
      <c r="F29" s="15">
        <f>[1]!T_P_H_($F$5,E29,G29)</f>
        <v>32.143493524258027</v>
      </c>
      <c r="G29" s="16">
        <f t="shared" si="1"/>
        <v>180.66341823589124</v>
      </c>
      <c r="H29" s="9">
        <f t="shared" si="2"/>
        <v>0.82815097519749514</v>
      </c>
      <c r="I29" s="9">
        <f t="shared" si="10"/>
        <v>0.83404587776784411</v>
      </c>
      <c r="J29" s="8">
        <f t="shared" si="11"/>
        <v>705.66243473597456</v>
      </c>
      <c r="K29" s="17">
        <f t="shared" si="3"/>
        <v>1.7966599999999995</v>
      </c>
      <c r="L29" s="18">
        <f>[1]!T_P_H_($M$5,K29,M29)</f>
        <v>31.315342549060531</v>
      </c>
      <c r="M29" s="19">
        <f t="shared" si="4"/>
        <v>177.65922303426692</v>
      </c>
      <c r="T29" s="1">
        <f t="shared" si="15"/>
        <v>6</v>
      </c>
      <c r="U29" s="57">
        <f t="shared" si="5"/>
        <v>18.318663368028986</v>
      </c>
      <c r="V29" s="15">
        <f>[1]!T_P_H_($V$5,U29,W29)</f>
        <v>32.506221269349517</v>
      </c>
      <c r="W29" s="16">
        <f t="shared" si="6"/>
        <v>182.66660094492289</v>
      </c>
      <c r="X29" s="9">
        <f t="shared" si="7"/>
        <v>0.20131232811838373</v>
      </c>
      <c r="Y29" s="9">
        <f t="shared" si="12"/>
        <v>0.18398316098829126</v>
      </c>
      <c r="Z29" s="8">
        <f t="shared" si="13"/>
        <v>2448.4360491332636</v>
      </c>
      <c r="AA29" s="58">
        <f t="shared" si="8"/>
        <v>1.7446641356195922</v>
      </c>
      <c r="AB29" s="18">
        <f>[1]!T_P_H_($AC$5,AA29,AC29)</f>
        <v>32.304908941231133</v>
      </c>
      <c r="AC29" s="19">
        <f t="shared" si="9"/>
        <v>182.84180960818819</v>
      </c>
    </row>
    <row r="30" spans="1:29" x14ac:dyDescent="0.25">
      <c r="D30" s="1">
        <f t="shared" si="14"/>
        <v>7</v>
      </c>
      <c r="E30" s="3">
        <f t="shared" si="0"/>
        <v>18.28676699999999</v>
      </c>
      <c r="F30" s="15">
        <f>[1]!T_P_H_($F$5,E30,G30)</f>
        <v>31.999349731856306</v>
      </c>
      <c r="G30" s="16">
        <f t="shared" si="1"/>
        <v>179.86613451225651</v>
      </c>
      <c r="H30" s="9">
        <f t="shared" si="2"/>
        <v>0.8164032663507399</v>
      </c>
      <c r="I30" s="9">
        <f t="shared" si="10"/>
        <v>0.82226313415313534</v>
      </c>
      <c r="J30" s="8">
        <f t="shared" si="11"/>
        <v>715.77433103981241</v>
      </c>
      <c r="K30" s="17">
        <f t="shared" si="3"/>
        <v>1.7971599999999994</v>
      </c>
      <c r="L30" s="18">
        <f>[1]!T_P_H_($M$5,K30,M30)</f>
        <v>31.182946465505566</v>
      </c>
      <c r="M30" s="19">
        <f t="shared" si="4"/>
        <v>176.96631828686415</v>
      </c>
      <c r="T30" s="1">
        <f t="shared" si="15"/>
        <v>7</v>
      </c>
      <c r="U30" s="57">
        <f t="shared" si="5"/>
        <v>18.318440596033817</v>
      </c>
      <c r="V30" s="15">
        <f>[1]!T_P_H_($V$5,U30,W30)</f>
        <v>32.395749432871391</v>
      </c>
      <c r="W30" s="16">
        <f t="shared" si="6"/>
        <v>182.05637200453108</v>
      </c>
      <c r="X30" s="9">
        <f t="shared" si="7"/>
        <v>0.23498252351089377</v>
      </c>
      <c r="Y30" s="9">
        <f t="shared" si="12"/>
        <v>0.21771366403487968</v>
      </c>
      <c r="Z30" s="8">
        <f t="shared" si="13"/>
        <v>2069.0984454014406</v>
      </c>
      <c r="AA30" s="58">
        <f t="shared" si="8"/>
        <v>1.7447209079936985</v>
      </c>
      <c r="AB30" s="18">
        <f>[1]!T_P_H_($AC$5,AA30,AC30)</f>
        <v>32.160766909360497</v>
      </c>
      <c r="AC30" s="19">
        <f t="shared" si="9"/>
        <v>182.0880246018595</v>
      </c>
    </row>
    <row r="31" spans="1:29" x14ac:dyDescent="0.25">
      <c r="D31" s="1">
        <f t="shared" si="14"/>
        <v>8</v>
      </c>
      <c r="E31" s="3">
        <f t="shared" si="0"/>
        <v>18.285766999999989</v>
      </c>
      <c r="F31" s="15">
        <f>[1]!T_P_H_($F$5,E31,G31)</f>
        <v>31.855286589455122</v>
      </c>
      <c r="G31" s="16">
        <f t="shared" si="1"/>
        <v>179.06885078862175</v>
      </c>
      <c r="H31" s="9">
        <f t="shared" si="2"/>
        <v>0.80472634531297871</v>
      </c>
      <c r="I31" s="9">
        <f t="shared" si="10"/>
        <v>0.81055078758491128</v>
      </c>
      <c r="J31" s="8">
        <f t="shared" si="11"/>
        <v>726.1171709434733</v>
      </c>
      <c r="K31" s="17">
        <f t="shared" si="3"/>
        <v>1.7976599999999994</v>
      </c>
      <c r="L31" s="18">
        <f>[1]!T_P_H_($M$5,K31,M31)</f>
        <v>31.050560244142144</v>
      </c>
      <c r="M31" s="19">
        <f t="shared" si="4"/>
        <v>176.27341353946139</v>
      </c>
      <c r="T31" s="1">
        <f t="shared" si="15"/>
        <v>8</v>
      </c>
      <c r="U31" s="57">
        <f t="shared" si="5"/>
        <v>18.318217824038648</v>
      </c>
      <c r="V31" s="15">
        <f>[1]!T_P_H_($V$5,U31,W31)</f>
        <v>32.285323764144891</v>
      </c>
      <c r="W31" s="16">
        <f t="shared" si="6"/>
        <v>181.44614306413928</v>
      </c>
      <c r="X31" s="9">
        <f t="shared" si="7"/>
        <v>0.26868905532373333</v>
      </c>
      <c r="Y31" s="9">
        <f t="shared" si="12"/>
        <v>0.25145938993679767</v>
      </c>
      <c r="Z31" s="8">
        <f t="shared" si="13"/>
        <v>1791.4264562180135</v>
      </c>
      <c r="AA31" s="58">
        <f t="shared" si="8"/>
        <v>1.7447776803678048</v>
      </c>
      <c r="AB31" s="18">
        <f>[1]!T_P_H_($AC$5,AA31,AC31)</f>
        <v>32.016634708821158</v>
      </c>
      <c r="AC31" s="19">
        <f t="shared" si="9"/>
        <v>181.33423959553082</v>
      </c>
    </row>
    <row r="32" spans="1:29" x14ac:dyDescent="0.25">
      <c r="D32" s="1">
        <f t="shared" si="14"/>
        <v>9</v>
      </c>
      <c r="E32" s="3">
        <f t="shared" si="0"/>
        <v>18.284766999999988</v>
      </c>
      <c r="F32" s="15">
        <f>[1]!T_P_H_($F$5,E32,G32)</f>
        <v>31.711305016758065</v>
      </c>
      <c r="G32" s="16">
        <f t="shared" si="1"/>
        <v>178.27156706498701</v>
      </c>
      <c r="H32" s="9">
        <f t="shared" si="2"/>
        <v>0.79312100655508644</v>
      </c>
      <c r="I32" s="9">
        <f t="shared" si="10"/>
        <v>0.79890962726388004</v>
      </c>
      <c r="J32" s="8">
        <f t="shared" si="11"/>
        <v>736.69764977404645</v>
      </c>
      <c r="K32" s="17">
        <f t="shared" si="3"/>
        <v>1.7981599999999993</v>
      </c>
      <c r="L32" s="18">
        <f>[1]!T_P_H_($M$5,K32,M32)</f>
        <v>30.918184010202978</v>
      </c>
      <c r="M32" s="19">
        <f t="shared" si="4"/>
        <v>175.58050879205862</v>
      </c>
      <c r="T32" s="1">
        <f t="shared" si="15"/>
        <v>9</v>
      </c>
      <c r="U32" s="57">
        <f t="shared" si="5"/>
        <v>18.317995052043479</v>
      </c>
      <c r="V32" s="15">
        <f>[1]!T_P_H_($V$5,U32,W32)</f>
        <v>32.174944661949979</v>
      </c>
      <c r="W32" s="16">
        <f t="shared" si="6"/>
        <v>180.83591412374747</v>
      </c>
      <c r="X32" s="9">
        <f t="shared" si="7"/>
        <v>0.30243219046939984</v>
      </c>
      <c r="Y32" s="9">
        <f t="shared" si="12"/>
        <v>0.28522804290787845</v>
      </c>
      <c r="Z32" s="8">
        <f t="shared" si="13"/>
        <v>1579.3363065030458</v>
      </c>
      <c r="AA32" s="58">
        <f t="shared" si="8"/>
        <v>1.7448344527419111</v>
      </c>
      <c r="AB32" s="18">
        <f>[1]!T_P_H_($AC$5,AA32,AC32)</f>
        <v>31.872512471480579</v>
      </c>
      <c r="AC32" s="19">
        <f t="shared" si="9"/>
        <v>180.58045458920213</v>
      </c>
    </row>
    <row r="33" spans="4:29" x14ac:dyDescent="0.25">
      <c r="D33" s="1">
        <f t="shared" si="14"/>
        <v>10</v>
      </c>
      <c r="E33" s="3">
        <f t="shared" si="0"/>
        <v>18.283766999999987</v>
      </c>
      <c r="F33" s="15">
        <f>[1]!T_P_H_($F$5,E33,G33)</f>
        <v>31.567405946365767</v>
      </c>
      <c r="G33" s="16">
        <f t="shared" si="1"/>
        <v>177.47428334135228</v>
      </c>
      <c r="H33" s="9">
        <f t="shared" si="2"/>
        <v>0.7815880553758987</v>
      </c>
      <c r="I33" s="9">
        <f>(H32-H33)/LN(H32/H33)</f>
        <v>0.78734045314114109</v>
      </c>
      <c r="J33" s="8">
        <f t="shared" si="11"/>
        <v>747.52267896192268</v>
      </c>
      <c r="K33" s="17">
        <f t="shared" si="3"/>
        <v>1.7986599999999993</v>
      </c>
      <c r="L33" s="18">
        <f>[1]!T_P_H_($M$5,K33,M33)</f>
        <v>30.785817890989868</v>
      </c>
      <c r="M33" s="19">
        <f t="shared" si="4"/>
        <v>174.88760404465586</v>
      </c>
      <c r="T33" s="1">
        <f t="shared" si="15"/>
        <v>10</v>
      </c>
      <c r="U33" s="57">
        <f t="shared" si="5"/>
        <v>18.31777228004831</v>
      </c>
      <c r="V33" s="15">
        <f>[1]!T_P_H_($V$5,U33,W33)</f>
        <v>32.064612529298927</v>
      </c>
      <c r="W33" s="16">
        <f t="shared" si="6"/>
        <v>180.22568518335569</v>
      </c>
      <c r="X33" s="9">
        <f t="shared" si="7"/>
        <v>0.33621219778583011</v>
      </c>
      <c r="Y33" s="9">
        <f>(X32-X33)/LN(X32/X33)</f>
        <v>0.31902418230795138</v>
      </c>
      <c r="Z33" s="8">
        <f t="shared" si="13"/>
        <v>1412.0277671063354</v>
      </c>
      <c r="AA33" s="58">
        <f t="shared" si="8"/>
        <v>1.7448912251160174</v>
      </c>
      <c r="AB33" s="18">
        <f>[1]!T_P_H_($AC$5,AA33,AC33)</f>
        <v>31.728400331513097</v>
      </c>
      <c r="AC33" s="19">
        <f t="shared" si="9"/>
        <v>179.82666958287345</v>
      </c>
    </row>
    <row r="34" spans="4:29" x14ac:dyDescent="0.25">
      <c r="D34" s="1">
        <f t="shared" ref="D34:D97" si="16">D33+1</f>
        <v>11</v>
      </c>
      <c r="E34" s="3">
        <f t="shared" si="0"/>
        <v>18.282766999999986</v>
      </c>
      <c r="F34" s="15">
        <f>[1]!T_P_H_($F$5,E34,G34)</f>
        <v>31.423590323981422</v>
      </c>
      <c r="G34" s="16">
        <f t="shared" si="1"/>
        <v>176.67699961771754</v>
      </c>
      <c r="H34" s="9">
        <f t="shared" ref="H34:H97" si="17">F34-L34</f>
        <v>0.77012830806517485</v>
      </c>
      <c r="I34" s="9">
        <f t="shared" ref="I34:I97" si="18">(H33-H34)/LN(H33/H34)</f>
        <v>0.77584407608009665</v>
      </c>
      <c r="J34" s="8">
        <f t="shared" si="11"/>
        <v>758.59939249751858</v>
      </c>
      <c r="K34" s="17">
        <f t="shared" si="3"/>
        <v>1.7991599999999992</v>
      </c>
      <c r="L34" s="18">
        <f>[1]!T_P_H_($M$5,K34,M34)</f>
        <v>30.653462015916247</v>
      </c>
      <c r="M34" s="19">
        <f t="shared" si="4"/>
        <v>174.19469929725307</v>
      </c>
      <c r="T34" s="1">
        <f t="shared" si="15"/>
        <v>11</v>
      </c>
      <c r="U34" s="57">
        <f t="shared" si="5"/>
        <v>18.317549508053141</v>
      </c>
      <c r="V34" s="15">
        <f>[1]!T_P_H_($V$5,U34,W34)</f>
        <v>31.954327773487492</v>
      </c>
      <c r="W34" s="16">
        <f t="shared" si="6"/>
        <v>179.61545624296389</v>
      </c>
      <c r="X34" s="9">
        <f t="shared" si="7"/>
        <v>0.37002934803732046</v>
      </c>
      <c r="Y34" s="9">
        <f t="shared" ref="Y34:Y97" si="19">(X33-X34)/LN(X33/X34)</f>
        <v>0.35285072845037135</v>
      </c>
      <c r="Z34" s="8">
        <f t="shared" si="13"/>
        <v>1276.6616800695654</v>
      </c>
      <c r="AA34" s="58">
        <f t="shared" si="8"/>
        <v>1.7449479974901236</v>
      </c>
      <c r="AB34" s="18">
        <f>[1]!T_P_H_($AC$5,AA34,AC34)</f>
        <v>31.584298425450172</v>
      </c>
      <c r="AC34" s="19">
        <f t="shared" si="9"/>
        <v>179.07288457654474</v>
      </c>
    </row>
    <row r="35" spans="4:29" x14ac:dyDescent="0.25">
      <c r="D35" s="1">
        <f t="shared" si="16"/>
        <v>12</v>
      </c>
      <c r="E35" s="3">
        <f t="shared" si="0"/>
        <v>18.281766999999984</v>
      </c>
      <c r="F35" s="15">
        <f>[1]!T_P_H_($F$5,E35,G35)</f>
        <v>31.279859108619672</v>
      </c>
      <c r="G35" s="16">
        <f t="shared" si="1"/>
        <v>175.87971589408284</v>
      </c>
      <c r="H35" s="9">
        <f t="shared" si="17"/>
        <v>0.75874259206894479</v>
      </c>
      <c r="I35" s="9">
        <f t="shared" si="18"/>
        <v>0.76442131802077007</v>
      </c>
      <c r="J35" s="8">
        <f t="shared" si="11"/>
        <v>769.93515344527361</v>
      </c>
      <c r="K35" s="17">
        <f t="shared" si="3"/>
        <v>1.7996599999999991</v>
      </c>
      <c r="L35" s="18">
        <f>[1]!T_P_H_($M$5,K35,M35)</f>
        <v>30.521116516550727</v>
      </c>
      <c r="M35" s="19">
        <f t="shared" si="4"/>
        <v>173.5017945498503</v>
      </c>
      <c r="T35" s="1">
        <f t="shared" si="15"/>
        <v>12</v>
      </c>
      <c r="U35" s="57">
        <f t="shared" si="5"/>
        <v>18.317326736057971</v>
      </c>
      <c r="V35" s="15">
        <f>[1]!T_P_H_($V$5,U35,W35)</f>
        <v>31.844090806146653</v>
      </c>
      <c r="W35" s="16">
        <f t="shared" si="6"/>
        <v>179.00522730257208</v>
      </c>
      <c r="X35" s="9">
        <f t="shared" si="7"/>
        <v>0.40388391391477896</v>
      </c>
      <c r="Y35" s="9">
        <f t="shared" si="19"/>
        <v>0.38670967886574764</v>
      </c>
      <c r="Z35" s="8">
        <f t="shared" si="13"/>
        <v>1164.8816370939842</v>
      </c>
      <c r="AA35" s="58">
        <f t="shared" si="8"/>
        <v>1.7450047698642299</v>
      </c>
      <c r="AB35" s="18">
        <f>[1]!T_P_H_($AC$5,AA35,AC35)</f>
        <v>31.440206892231874</v>
      </c>
      <c r="AC35" s="19">
        <f t="shared" si="9"/>
        <v>178.31909957021605</v>
      </c>
    </row>
    <row r="36" spans="4:29" x14ac:dyDescent="0.25">
      <c r="D36" s="1">
        <f t="shared" si="16"/>
        <v>13</v>
      </c>
      <c r="E36" s="3">
        <f t="shared" si="0"/>
        <v>18.280766999999983</v>
      </c>
      <c r="F36" s="15">
        <f>[1]!T_P_H_($F$5,E36,G36)</f>
        <v>31.136213272818694</v>
      </c>
      <c r="G36" s="16">
        <f t="shared" si="1"/>
        <v>175.08243217044813</v>
      </c>
      <c r="H36" s="9">
        <f t="shared" si="17"/>
        <v>0.74743174615699459</v>
      </c>
      <c r="I36" s="9">
        <f t="shared" si="18"/>
        <v>0.75307301214632105</v>
      </c>
      <c r="J36" s="8">
        <f t="shared" si="11"/>
        <v>781.53756049460515</v>
      </c>
      <c r="K36" s="17">
        <f t="shared" si="3"/>
        <v>1.8001599999999991</v>
      </c>
      <c r="L36" s="18">
        <f>[1]!T_P_H_($M$5,K36,M36)</f>
        <v>30.388781526661699</v>
      </c>
      <c r="M36" s="19">
        <f t="shared" si="4"/>
        <v>172.80888980244754</v>
      </c>
      <c r="T36" s="1">
        <f t="shared" si="15"/>
        <v>13</v>
      </c>
      <c r="U36" s="57">
        <f t="shared" si="5"/>
        <v>18.317103964062802</v>
      </c>
      <c r="V36" s="15">
        <f>[1]!T_P_H_($V$5,U36,W36)</f>
        <v>31.733902043295032</v>
      </c>
      <c r="W36" s="16">
        <f t="shared" si="6"/>
        <v>178.3949983621803</v>
      </c>
      <c r="X36" s="9">
        <f t="shared" si="7"/>
        <v>0.43777617003528846</v>
      </c>
      <c r="Y36" s="9">
        <f t="shared" si="19"/>
        <v>0.42060247937332784</v>
      </c>
      <c r="Z36" s="8">
        <f t="shared" si="13"/>
        <v>1071.0136670340021</v>
      </c>
      <c r="AA36" s="58">
        <f t="shared" si="8"/>
        <v>1.7450615422383362</v>
      </c>
      <c r="AB36" s="18">
        <f>[1]!T_P_H_($AC$5,AA36,AC36)</f>
        <v>31.296125873259744</v>
      </c>
      <c r="AC36" s="19">
        <f t="shared" si="9"/>
        <v>177.56531456388737</v>
      </c>
    </row>
    <row r="37" spans="4:29" x14ac:dyDescent="0.25">
      <c r="D37" s="1">
        <f t="shared" si="16"/>
        <v>14</v>
      </c>
      <c r="E37" s="3">
        <f t="shared" si="0"/>
        <v>18.279766999999982</v>
      </c>
      <c r="F37" s="15">
        <f>[1]!T_P_H_($F$5,E37,G37)</f>
        <v>30.992653802855632</v>
      </c>
      <c r="G37" s="16">
        <f t="shared" si="1"/>
        <v>174.28514844681342</v>
      </c>
      <c r="H37" s="9">
        <f t="shared" si="17"/>
        <v>0.73619662059245172</v>
      </c>
      <c r="I37" s="9">
        <f t="shared" si="18"/>
        <v>0.7418000030517119</v>
      </c>
      <c r="J37" s="8">
        <f t="shared" si="11"/>
        <v>793.41445452397897</v>
      </c>
      <c r="K37" s="17">
        <f t="shared" si="3"/>
        <v>1.800659999999999</v>
      </c>
      <c r="L37" s="18">
        <f>[1]!T_P_H_($M$5,K37,M37)</f>
        <v>30.25645718226318</v>
      </c>
      <c r="M37" s="19">
        <f t="shared" si="4"/>
        <v>172.11598505504477</v>
      </c>
      <c r="T37" s="1">
        <f t="shared" si="15"/>
        <v>14</v>
      </c>
      <c r="U37" s="57">
        <f t="shared" si="5"/>
        <v>18.316881192067633</v>
      </c>
      <c r="V37" s="15">
        <f>[1]!T_P_H_($V$5,U37,W37)</f>
        <v>31.623761905391827</v>
      </c>
      <c r="W37" s="16">
        <f t="shared" si="6"/>
        <v>177.7847694217885</v>
      </c>
      <c r="X37" s="9">
        <f t="shared" si="7"/>
        <v>0.47170639294072458</v>
      </c>
      <c r="Y37" s="9">
        <f t="shared" si="19"/>
        <v>0.45453022968061441</v>
      </c>
      <c r="Z37" s="8">
        <f t="shared" si="13"/>
        <v>991.06940392887475</v>
      </c>
      <c r="AA37" s="58">
        <f t="shared" si="8"/>
        <v>1.7451183146124425</v>
      </c>
      <c r="AB37" s="18">
        <f>[1]!T_P_H_($AC$5,AA37,AC37)</f>
        <v>31.152055512451103</v>
      </c>
      <c r="AC37" s="19">
        <f t="shared" si="9"/>
        <v>176.81152955755869</v>
      </c>
    </row>
    <row r="38" spans="4:29" x14ac:dyDescent="0.25">
      <c r="D38" s="1">
        <f t="shared" si="16"/>
        <v>15</v>
      </c>
      <c r="E38" s="3">
        <f t="shared" si="0"/>
        <v>18.278766999999981</v>
      </c>
      <c r="F38" s="15">
        <f>[1]!T_P_H_($F$5,E38,G38)</f>
        <v>30.849181698965495</v>
      </c>
      <c r="G38" s="16">
        <f t="shared" si="1"/>
        <v>173.48786472317869</v>
      </c>
      <c r="H38" s="9">
        <f t="shared" si="17"/>
        <v>0.72503807730388914</v>
      </c>
      <c r="I38" s="9">
        <f t="shared" si="18"/>
        <v>0.73060314691468842</v>
      </c>
      <c r="J38" s="8">
        <f t="shared" si="11"/>
        <v>805.57392515020842</v>
      </c>
      <c r="K38" s="17">
        <f t="shared" si="3"/>
        <v>1.801159999999999</v>
      </c>
      <c r="L38" s="18">
        <f>[1]!T_P_H_($M$5,K38,M38)</f>
        <v>30.124143621661606</v>
      </c>
      <c r="M38" s="19">
        <f t="shared" si="4"/>
        <v>171.42308030764201</v>
      </c>
      <c r="T38" s="1">
        <f t="shared" si="15"/>
        <v>15</v>
      </c>
      <c r="U38" s="57">
        <f t="shared" si="5"/>
        <v>18.316658420072464</v>
      </c>
      <c r="V38" s="15">
        <f>[1]!T_P_H_($V$5,U38,W38)</f>
        <v>31.513670817390597</v>
      </c>
      <c r="W38" s="16">
        <f t="shared" si="6"/>
        <v>177.17454048139669</v>
      </c>
      <c r="X38" s="9">
        <f t="shared" si="7"/>
        <v>0.50567486109589055</v>
      </c>
      <c r="Y38" s="9">
        <f t="shared" si="19"/>
        <v>0.48849380366708178</v>
      </c>
      <c r="Z38" s="8">
        <f t="shared" si="13"/>
        <v>922.16318900172985</v>
      </c>
      <c r="AA38" s="58">
        <f t="shared" si="8"/>
        <v>1.7451750869865488</v>
      </c>
      <c r="AB38" s="18">
        <f>[1]!T_P_H_($AC$5,AA38,AC38)</f>
        <v>31.007995956294707</v>
      </c>
      <c r="AC38" s="19">
        <f t="shared" si="9"/>
        <v>176.05774455123</v>
      </c>
    </row>
    <row r="39" spans="4:29" x14ac:dyDescent="0.25">
      <c r="D39" s="1">
        <f t="shared" si="16"/>
        <v>16</v>
      </c>
      <c r="E39" s="3">
        <f t="shared" si="0"/>
        <v>18.277766999999979</v>
      </c>
      <c r="F39" s="15">
        <f>[1]!T_P_H_($F$5,E39,G39)</f>
        <v>30.705797975563332</v>
      </c>
      <c r="G39" s="16">
        <f t="shared" si="1"/>
        <v>172.69058099954395</v>
      </c>
      <c r="H39" s="9">
        <f t="shared" si="17"/>
        <v>0.71395699005932656</v>
      </c>
      <c r="I39" s="9">
        <f t="shared" si="18"/>
        <v>0.71948331166896051</v>
      </c>
      <c r="J39" s="8">
        <f t="shared" si="11"/>
        <v>818.02431723108305</v>
      </c>
      <c r="K39" s="17">
        <f t="shared" si="3"/>
        <v>1.8016599999999989</v>
      </c>
      <c r="L39" s="18">
        <f>[1]!T_P_H_($M$5,K39,M39)</f>
        <v>29.991840985504005</v>
      </c>
      <c r="M39" s="19">
        <f t="shared" si="4"/>
        <v>170.73017556023925</v>
      </c>
      <c r="T39" s="1">
        <f t="shared" si="15"/>
        <v>16</v>
      </c>
      <c r="U39" s="57">
        <f t="shared" si="5"/>
        <v>18.316435648077295</v>
      </c>
      <c r="V39" s="15">
        <f>[1]!T_P_H_($V$5,U39,W39)</f>
        <v>31.403629208793443</v>
      </c>
      <c r="W39" s="16">
        <f t="shared" si="6"/>
        <v>176.56431154100488</v>
      </c>
      <c r="X39" s="9">
        <f t="shared" si="7"/>
        <v>0.53968185488547249</v>
      </c>
      <c r="Y39" s="9">
        <f t="shared" si="19"/>
        <v>0.52249392299323005</v>
      </c>
      <c r="Z39" s="8">
        <f t="shared" si="13"/>
        <v>862.15548922864275</v>
      </c>
      <c r="AA39" s="58">
        <f t="shared" si="8"/>
        <v>1.7452318593606551</v>
      </c>
      <c r="AB39" s="18">
        <f>[1]!T_P_H_($AC$5,AA39,AC39)</f>
        <v>30.863947353907971</v>
      </c>
      <c r="AC39" s="19">
        <f t="shared" si="9"/>
        <v>175.30395954490129</v>
      </c>
    </row>
    <row r="40" spans="4:29" x14ac:dyDescent="0.25">
      <c r="D40" s="1">
        <f t="shared" si="16"/>
        <v>17</v>
      </c>
      <c r="E40" s="3">
        <f t="shared" si="0"/>
        <v>18.276766999999978</v>
      </c>
      <c r="F40" s="15">
        <f>[1]!T_P_H_($F$5,E40,G40)</f>
        <v>30.562503661469894</v>
      </c>
      <c r="G40" s="16">
        <f t="shared" si="1"/>
        <v>171.89329727590922</v>
      </c>
      <c r="H40" s="9">
        <f t="shared" si="17"/>
        <v>0.702954244642644</v>
      </c>
      <c r="I40" s="9">
        <f t="shared" si="18"/>
        <v>0.70844137717954647</v>
      </c>
      <c r="J40" s="8">
        <f t="shared" si="11"/>
        <v>830.77423728455847</v>
      </c>
      <c r="K40" s="17">
        <f t="shared" si="3"/>
        <v>1.8021599999999989</v>
      </c>
      <c r="L40" s="18">
        <f>[1]!T_P_H_($M$5,K40,M40)</f>
        <v>29.85954941682725</v>
      </c>
      <c r="M40" s="19">
        <f t="shared" si="4"/>
        <v>170.03727081283648</v>
      </c>
      <c r="T40" s="1">
        <f t="shared" si="15"/>
        <v>17</v>
      </c>
      <c r="U40" s="57">
        <f t="shared" si="5"/>
        <v>18.316212876082126</v>
      </c>
      <c r="V40" s="15">
        <f>[1]!T_P_H_($V$5,U40,W40)</f>
        <v>31.293637513706003</v>
      </c>
      <c r="W40" s="16">
        <f t="shared" si="6"/>
        <v>175.95408260061308</v>
      </c>
      <c r="X40" s="9">
        <f t="shared" si="7"/>
        <v>0.57372765661030556</v>
      </c>
      <c r="Y40" s="9">
        <f t="shared" si="19"/>
        <v>0.55653120388535482</v>
      </c>
      <c r="Z40" s="8">
        <f t="shared" si="13"/>
        <v>809.4263190497004</v>
      </c>
      <c r="AA40" s="58">
        <f t="shared" si="8"/>
        <v>1.7452886317347613</v>
      </c>
      <c r="AB40" s="18">
        <f>[1]!T_P_H_($AC$5,AA40,AC40)</f>
        <v>30.719909857095697</v>
      </c>
      <c r="AC40" s="19">
        <f t="shared" si="9"/>
        <v>174.55017453857261</v>
      </c>
    </row>
    <row r="41" spans="4:29" x14ac:dyDescent="0.25">
      <c r="D41" s="1">
        <f t="shared" si="16"/>
        <v>18</v>
      </c>
      <c r="E41" s="3">
        <f t="shared" si="0"/>
        <v>18.275766999999977</v>
      </c>
      <c r="F41" s="15">
        <f>[1]!T_P_H_($F$5,E41,G41)</f>
        <v>30.41929980014066</v>
      </c>
      <c r="G41" s="16">
        <f t="shared" si="1"/>
        <v>171.09601355227448</v>
      </c>
      <c r="H41" s="9">
        <f t="shared" si="17"/>
        <v>0.69203073903204171</v>
      </c>
      <c r="I41" s="9">
        <f t="shared" si="18"/>
        <v>0.69747823542032084</v>
      </c>
      <c r="J41" s="8">
        <f t="shared" si="11"/>
        <v>843.83255978228419</v>
      </c>
      <c r="K41" s="17">
        <f t="shared" si="3"/>
        <v>1.8026599999999988</v>
      </c>
      <c r="L41" s="18">
        <f>[1]!T_P_H_($M$5,K41,M41)</f>
        <v>29.727269061108618</v>
      </c>
      <c r="M41" s="19">
        <f t="shared" si="4"/>
        <v>169.34436606543372</v>
      </c>
      <c r="T41" s="1">
        <f t="shared" si="15"/>
        <v>18</v>
      </c>
      <c r="U41" s="57">
        <f t="shared" si="5"/>
        <v>18.315990104086957</v>
      </c>
      <c r="V41" s="15">
        <f>[1]!T_P_H_($V$5,U41,W41)</f>
        <v>31.18369617089305</v>
      </c>
      <c r="W41" s="16">
        <f t="shared" si="6"/>
        <v>175.34385366022127</v>
      </c>
      <c r="X41" s="9">
        <f t="shared" si="7"/>
        <v>0.60781255048268434</v>
      </c>
      <c r="Y41" s="9">
        <f t="shared" si="19"/>
        <v>0.59060618784879138</v>
      </c>
      <c r="Z41" s="8">
        <f t="shared" si="13"/>
        <v>762.72652245315089</v>
      </c>
      <c r="AA41" s="58">
        <f t="shared" si="8"/>
        <v>1.7453454041088676</v>
      </c>
      <c r="AB41" s="18">
        <f>[1]!T_P_H_($AC$5,AA41,AC41)</f>
        <v>30.575883620410366</v>
      </c>
      <c r="AC41" s="19">
        <f t="shared" si="9"/>
        <v>173.79638953224392</v>
      </c>
    </row>
    <row r="42" spans="4:29" x14ac:dyDescent="0.25">
      <c r="D42" s="1">
        <f t="shared" si="16"/>
        <v>19</v>
      </c>
      <c r="E42" s="3">
        <f t="shared" si="0"/>
        <v>18.274766999999976</v>
      </c>
      <c r="F42" s="15">
        <f>[1]!T_P_H_($F$5,E42,G42)</f>
        <v>30.276187449898398</v>
      </c>
      <c r="G42" s="16">
        <f t="shared" si="1"/>
        <v>170.29872982863975</v>
      </c>
      <c r="H42" s="9">
        <f t="shared" si="17"/>
        <v>0.6811873835807809</v>
      </c>
      <c r="I42" s="9">
        <f t="shared" si="18"/>
        <v>0.68659479065382389</v>
      </c>
      <c r="J42" s="8">
        <f t="shared" si="11"/>
        <v>857.20843326920169</v>
      </c>
      <c r="K42" s="17">
        <f t="shared" si="3"/>
        <v>1.8031599999999988</v>
      </c>
      <c r="L42" s="18">
        <f>[1]!T_P_H_($M$5,K42,M42)</f>
        <v>29.595000066317617</v>
      </c>
      <c r="M42" s="19">
        <f t="shared" si="4"/>
        <v>168.65146131803093</v>
      </c>
      <c r="T42" s="1">
        <f t="shared" si="15"/>
        <v>19</v>
      </c>
      <c r="U42" s="57">
        <f t="shared" si="5"/>
        <v>18.315767332091788</v>
      </c>
      <c r="V42" s="15">
        <f>[1]!T_P_H_($V$5,U42,W42)</f>
        <v>31.073805623834737</v>
      </c>
      <c r="W42" s="16">
        <f t="shared" si="6"/>
        <v>174.73362471982946</v>
      </c>
      <c r="X42" s="9">
        <f t="shared" si="7"/>
        <v>0.64193682262065366</v>
      </c>
      <c r="Y42" s="9">
        <f t="shared" si="19"/>
        <v>0.62471936240187786</v>
      </c>
      <c r="Z42" s="8">
        <f t="shared" si="13"/>
        <v>721.07738435588294</v>
      </c>
      <c r="AA42" s="58">
        <f t="shared" si="8"/>
        <v>1.7454021764829739</v>
      </c>
      <c r="AB42" s="18">
        <f>[1]!T_P_H_($AC$5,AA42,AC42)</f>
        <v>30.431868801214083</v>
      </c>
      <c r="AC42" s="19">
        <f t="shared" si="9"/>
        <v>173.04260452591524</v>
      </c>
    </row>
    <row r="43" spans="4:29" x14ac:dyDescent="0.25">
      <c r="D43" s="1">
        <f t="shared" si="16"/>
        <v>20</v>
      </c>
      <c r="E43" s="3">
        <f t="shared" si="0"/>
        <v>18.273766999999975</v>
      </c>
      <c r="F43" s="15">
        <f>[1]!T_P_H_($F$5,E43,G43)</f>
        <v>30.133167684169177</v>
      </c>
      <c r="G43" s="16">
        <f t="shared" si="1"/>
        <v>169.50144610500502</v>
      </c>
      <c r="H43" s="9">
        <f t="shared" si="17"/>
        <v>0.67042510119998511</v>
      </c>
      <c r="I43" s="9">
        <f t="shared" si="18"/>
        <v>0.67579195961311267</v>
      </c>
      <c r="J43" s="8">
        <f t="shared" si="11"/>
        <v>870.91128625458123</v>
      </c>
      <c r="K43" s="17">
        <f t="shared" si="3"/>
        <v>1.8036599999999987</v>
      </c>
      <c r="L43" s="18">
        <f>[1]!T_P_H_($M$5,K43,M43)</f>
        <v>29.462742582969192</v>
      </c>
      <c r="M43" s="19">
        <f t="shared" si="4"/>
        <v>167.95855657062816</v>
      </c>
      <c r="T43" s="1">
        <f t="shared" si="15"/>
        <v>20</v>
      </c>
      <c r="U43" s="57">
        <f t="shared" si="5"/>
        <v>18.315544560096619</v>
      </c>
      <c r="V43" s="15">
        <f>[1]!T_P_H_($V$5,U43,W43)</f>
        <v>30.963966320783499</v>
      </c>
      <c r="W43" s="16">
        <f t="shared" si="6"/>
        <v>174.12339577943766</v>
      </c>
      <c r="X43" s="9">
        <f t="shared" si="7"/>
        <v>0.67610076104131522</v>
      </c>
      <c r="Y43" s="9">
        <f t="shared" si="19"/>
        <v>0.65887117541860563</v>
      </c>
      <c r="Z43" s="8">
        <f t="shared" si="13"/>
        <v>683.70118560888614</v>
      </c>
      <c r="AA43" s="58">
        <f t="shared" si="8"/>
        <v>1.7454589488570802</v>
      </c>
      <c r="AB43" s="18">
        <f>[1]!T_P_H_($AC$5,AA43,AC43)</f>
        <v>30.287865559742183</v>
      </c>
      <c r="AC43" s="19">
        <f t="shared" si="9"/>
        <v>172.28881951958655</v>
      </c>
    </row>
    <row r="44" spans="4:29" x14ac:dyDescent="0.25">
      <c r="D44" s="1">
        <f t="shared" si="16"/>
        <v>21</v>
      </c>
      <c r="E44" s="3">
        <f t="shared" si="0"/>
        <v>18.272766999999973</v>
      </c>
      <c r="F44" s="15">
        <f>[1]!T_P_H_($F$5,E44,G44)</f>
        <v>29.990241591721801</v>
      </c>
      <c r="G44" s="16">
        <f t="shared" si="1"/>
        <v>168.70416238137028</v>
      </c>
      <c r="H44" s="9">
        <f t="shared" si="17"/>
        <v>0.65974482754358021</v>
      </c>
      <c r="I44" s="9">
        <f t="shared" si="18"/>
        <v>0.66507067168581291</v>
      </c>
      <c r="J44" s="8">
        <f t="shared" si="11"/>
        <v>884.95083281194525</v>
      </c>
      <c r="K44" s="17">
        <f t="shared" si="3"/>
        <v>1.8041599999999987</v>
      </c>
      <c r="L44" s="18">
        <f>[1]!T_P_H_($M$5,K44,M44)</f>
        <v>29.330496764178221</v>
      </c>
      <c r="M44" s="19">
        <f t="shared" si="4"/>
        <v>167.2656518232254</v>
      </c>
      <c r="T44" s="1">
        <f t="shared" si="15"/>
        <v>21</v>
      </c>
      <c r="U44" s="57">
        <f t="shared" si="5"/>
        <v>18.31532178810145</v>
      </c>
      <c r="V44" s="15">
        <f>[1]!T_P_H_($V$5,U44,W44)</f>
        <v>30.854178714821654</v>
      </c>
      <c r="W44" s="16">
        <f t="shared" si="6"/>
        <v>173.51316683904588</v>
      </c>
      <c r="X44" s="9">
        <f t="shared" si="7"/>
        <v>0.71030465565301881</v>
      </c>
      <c r="Y44" s="9">
        <f t="shared" si="19"/>
        <v>0.69306204526526261</v>
      </c>
      <c r="Z44" s="8">
        <f t="shared" si="13"/>
        <v>649.97211559148036</v>
      </c>
      <c r="AA44" s="58">
        <f t="shared" si="8"/>
        <v>1.7455157212311865</v>
      </c>
      <c r="AB44" s="18">
        <f>[1]!T_P_H_($AC$5,AA44,AC44)</f>
        <v>30.143874059168635</v>
      </c>
      <c r="AC44" s="19">
        <f t="shared" si="9"/>
        <v>171.53503451325784</v>
      </c>
    </row>
    <row r="45" spans="4:29" x14ac:dyDescent="0.25">
      <c r="D45" s="1">
        <f t="shared" si="16"/>
        <v>22</v>
      </c>
      <c r="E45" s="3">
        <f t="shared" si="0"/>
        <v>18.271766999999972</v>
      </c>
      <c r="F45" s="15">
        <f>[1]!T_P_H_($F$5,E45,G45)</f>
        <v>29.847410276910797</v>
      </c>
      <c r="G45" s="16">
        <f t="shared" si="1"/>
        <v>167.90687865773555</v>
      </c>
      <c r="H45" s="9">
        <f t="shared" si="17"/>
        <v>0.64914751119531999</v>
      </c>
      <c r="I45" s="9">
        <f t="shared" si="18"/>
        <v>0.654431869100224</v>
      </c>
      <c r="J45" s="8">
        <f t="shared" si="11"/>
        <v>899.33707781737746</v>
      </c>
      <c r="K45" s="17">
        <f t="shared" si="3"/>
        <v>1.8046599999999986</v>
      </c>
      <c r="L45" s="18">
        <f>[1]!T_P_H_($M$5,K45,M45)</f>
        <v>29.198262765715477</v>
      </c>
      <c r="M45" s="19">
        <f t="shared" si="4"/>
        <v>166.57274707582263</v>
      </c>
      <c r="T45" s="1">
        <f t="shared" si="15"/>
        <v>22</v>
      </c>
      <c r="U45" s="57">
        <f t="shared" si="5"/>
        <v>18.315099016106281</v>
      </c>
      <c r="V45" s="15">
        <f>[1]!T_P_H_($V$5,U45,W45)</f>
        <v>30.744443263919575</v>
      </c>
      <c r="W45" s="16">
        <f t="shared" si="6"/>
        <v>172.9029378986541</v>
      </c>
      <c r="X45" s="9">
        <f t="shared" si="7"/>
        <v>0.74454879824644138</v>
      </c>
      <c r="Y45" s="9">
        <f t="shared" si="19"/>
        <v>0.72729236810188269</v>
      </c>
      <c r="Z45" s="8">
        <f t="shared" si="13"/>
        <v>619.38090313374062</v>
      </c>
      <c r="AA45" s="58">
        <f t="shared" si="8"/>
        <v>1.7455724936052928</v>
      </c>
      <c r="AB45" s="18">
        <f>[1]!T_P_H_($AC$5,AA45,AC45)</f>
        <v>29.999894465673133</v>
      </c>
      <c r="AC45" s="19">
        <f t="shared" si="9"/>
        <v>170.78124950692916</v>
      </c>
    </row>
    <row r="46" spans="4:29" x14ac:dyDescent="0.25">
      <c r="D46" s="1">
        <f t="shared" si="16"/>
        <v>23</v>
      </c>
      <c r="E46" s="3">
        <f t="shared" si="0"/>
        <v>18.270766999999971</v>
      </c>
      <c r="F46" s="15">
        <f>[1]!T_P_H_($F$5,E46,G46)</f>
        <v>29.704674859922907</v>
      </c>
      <c r="G46" s="16">
        <f t="shared" si="1"/>
        <v>167.10959493410081</v>
      </c>
      <c r="H46" s="9">
        <f t="shared" si="17"/>
        <v>0.63863411385789348</v>
      </c>
      <c r="I46" s="9">
        <f t="shared" si="18"/>
        <v>0.64387650711358235</v>
      </c>
      <c r="J46" s="8">
        <f t="shared" si="11"/>
        <v>914.08032174613345</v>
      </c>
      <c r="K46" s="17">
        <f t="shared" si="3"/>
        <v>1.8051599999999985</v>
      </c>
      <c r="L46" s="18">
        <f>[1]!T_P_H_($M$5,K46,M46)</f>
        <v>29.066040746065013</v>
      </c>
      <c r="M46" s="19">
        <f t="shared" si="4"/>
        <v>165.87984232841987</v>
      </c>
      <c r="T46" s="1">
        <f t="shared" si="15"/>
        <v>23</v>
      </c>
      <c r="U46" s="57">
        <f t="shared" si="5"/>
        <v>18.314876244111112</v>
      </c>
      <c r="V46" s="15">
        <f>[1]!T_P_H_($V$5,U46,W46)</f>
        <v>30.634760430994653</v>
      </c>
      <c r="W46" s="16">
        <f t="shared" si="6"/>
        <v>172.29270895826232</v>
      </c>
      <c r="X46" s="9">
        <f t="shared" si="7"/>
        <v>0.77883348248452222</v>
      </c>
      <c r="Y46" s="9">
        <f t="shared" si="19"/>
        <v>0.76156252323129936</v>
      </c>
      <c r="Z46" s="8">
        <f t="shared" si="13"/>
        <v>591.50889133288592</v>
      </c>
      <c r="AA46" s="58">
        <f t="shared" si="8"/>
        <v>1.745629265979399</v>
      </c>
      <c r="AB46" s="18">
        <f>[1]!T_P_H_($AC$5,AA46,AC46)</f>
        <v>29.855926948510131</v>
      </c>
      <c r="AC46" s="19">
        <f t="shared" si="9"/>
        <v>170.02746450060047</v>
      </c>
    </row>
    <row r="47" spans="4:29" x14ac:dyDescent="0.25">
      <c r="D47" s="1">
        <f t="shared" si="16"/>
        <v>24</v>
      </c>
      <c r="E47" s="3">
        <f t="shared" si="0"/>
        <v>18.26976699999997</v>
      </c>
      <c r="F47" s="15">
        <f>[1]!T_P_H_($F$5,E47,G47)</f>
        <v>29.562036477027018</v>
      </c>
      <c r="G47" s="16">
        <f t="shared" si="1"/>
        <v>166.31231121046608</v>
      </c>
      <c r="H47" s="9">
        <f t="shared" si="17"/>
        <v>0.62820561054394375</v>
      </c>
      <c r="I47" s="9">
        <f t="shared" si="18"/>
        <v>0.63340555420223188</v>
      </c>
      <c r="J47" s="8">
        <f t="shared" si="11"/>
        <v>929.19116493766626</v>
      </c>
      <c r="K47" s="17">
        <f t="shared" si="3"/>
        <v>1.8056599999999985</v>
      </c>
      <c r="L47" s="18">
        <f>[1]!T_P_H_($M$5,K47,M47)</f>
        <v>28.933830866483074</v>
      </c>
      <c r="M47" s="19">
        <f t="shared" si="4"/>
        <v>165.18693758101711</v>
      </c>
      <c r="T47" s="1">
        <f t="shared" si="15"/>
        <v>24</v>
      </c>
      <c r="U47" s="57">
        <f t="shared" si="5"/>
        <v>18.314653472115943</v>
      </c>
      <c r="V47" s="15">
        <f>[1]!T_P_H_($V$5,U47,W47)</f>
        <v>30.525130683970858</v>
      </c>
      <c r="W47" s="16">
        <f t="shared" si="6"/>
        <v>171.68248001787055</v>
      </c>
      <c r="X47" s="9">
        <f t="shared" si="7"/>
        <v>0.81315900389111206</v>
      </c>
      <c r="Y47" s="9">
        <f t="shared" si="19"/>
        <v>0.79587287707757326</v>
      </c>
      <c r="Z47" s="8">
        <f t="shared" si="13"/>
        <v>566.00873929934653</v>
      </c>
      <c r="AA47" s="58">
        <f t="shared" si="8"/>
        <v>1.7456860383535053</v>
      </c>
      <c r="AB47" s="18">
        <f>[1]!T_P_H_($AC$5,AA47,AC47)</f>
        <v>29.711971680079746</v>
      </c>
      <c r="AC47" s="19">
        <f t="shared" si="9"/>
        <v>169.27367949427179</v>
      </c>
    </row>
    <row r="48" spans="4:29" x14ac:dyDescent="0.25">
      <c r="D48" s="1">
        <f t="shared" si="16"/>
        <v>25</v>
      </c>
      <c r="E48" s="3">
        <f t="shared" si="0"/>
        <v>18.268766999999968</v>
      </c>
      <c r="F48" s="15">
        <f>[1]!T_P_H_($F$5,E48,G48)</f>
        <v>29.419496280827659</v>
      </c>
      <c r="G48" s="16">
        <f t="shared" si="1"/>
        <v>165.51502748683137</v>
      </c>
      <c r="H48" s="9">
        <f t="shared" si="17"/>
        <v>0.61786298976914011</v>
      </c>
      <c r="I48" s="9">
        <f t="shared" si="18"/>
        <v>0.62301999225383986</v>
      </c>
      <c r="J48" s="8">
        <f t="shared" si="11"/>
        <v>944.68051122725831</v>
      </c>
      <c r="K48" s="17">
        <f t="shared" si="3"/>
        <v>1.8061599999999984</v>
      </c>
      <c r="L48" s="18">
        <f>[1]!T_P_H_($M$5,K48,M48)</f>
        <v>28.801633291058518</v>
      </c>
      <c r="M48" s="19">
        <f t="shared" si="4"/>
        <v>164.49403283361434</v>
      </c>
      <c r="T48" s="1">
        <f t="shared" si="15"/>
        <v>25</v>
      </c>
      <c r="U48" s="57">
        <f t="shared" si="5"/>
        <v>18.314430700120774</v>
      </c>
      <c r="V48" s="15">
        <f>[1]!T_P_H_($V$5,U48,W48)</f>
        <v>30.415554495838943</v>
      </c>
      <c r="W48" s="16">
        <f t="shared" si="6"/>
        <v>171.07225107747874</v>
      </c>
      <c r="X48" s="9">
        <f t="shared" si="7"/>
        <v>0.84752565983829697</v>
      </c>
      <c r="Y48" s="9">
        <f t="shared" si="19"/>
        <v>0.83022378618534498</v>
      </c>
      <c r="Z48" s="8">
        <f t="shared" si="13"/>
        <v>542.58985504018642</v>
      </c>
      <c r="AA48" s="58">
        <f t="shared" si="8"/>
        <v>1.7457428107276116</v>
      </c>
      <c r="AB48" s="18">
        <f>[1]!T_P_H_($AC$5,AA48,AC48)</f>
        <v>29.568028836000646</v>
      </c>
      <c r="AC48" s="19">
        <f t="shared" si="9"/>
        <v>168.51989448794311</v>
      </c>
    </row>
    <row r="49" spans="4:29" x14ac:dyDescent="0.25">
      <c r="D49" s="1">
        <f t="shared" si="16"/>
        <v>26</v>
      </c>
      <c r="E49" s="3">
        <f t="shared" si="0"/>
        <v>18.267766999999967</v>
      </c>
      <c r="F49" s="15">
        <f>[1]!T_P_H_($F$5,E49,G49)</f>
        <v>29.277055440521938</v>
      </c>
      <c r="G49" s="16">
        <f t="shared" si="1"/>
        <v>164.71774376319664</v>
      </c>
      <c r="H49" s="9">
        <f t="shared" si="17"/>
        <v>0.60760725374707647</v>
      </c>
      <c r="I49" s="9">
        <f t="shared" si="18"/>
        <v>0.61272081676153134</v>
      </c>
      <c r="J49" s="8">
        <f t="shared" si="11"/>
        <v>960.55957083015721</v>
      </c>
      <c r="K49" s="17">
        <f t="shared" si="3"/>
        <v>1.8066599999999984</v>
      </c>
      <c r="L49" s="18">
        <f>[1]!T_P_H_($M$5,K49,M49)</f>
        <v>28.669448186774861</v>
      </c>
      <c r="M49" s="19">
        <f t="shared" si="4"/>
        <v>163.80112808621158</v>
      </c>
      <c r="T49" s="1">
        <f t="shared" si="15"/>
        <v>26</v>
      </c>
      <c r="U49" s="57">
        <f t="shared" si="5"/>
        <v>18.314207928125604</v>
      </c>
      <c r="V49" s="15">
        <f>[1]!T_P_H_($V$5,U49,W49)</f>
        <v>30.306032344717433</v>
      </c>
      <c r="W49" s="16">
        <f t="shared" si="6"/>
        <v>170.46202213708693</v>
      </c>
      <c r="X49" s="9">
        <f t="shared" si="7"/>
        <v>0.88193374953246462</v>
      </c>
      <c r="Y49" s="9">
        <f t="shared" si="19"/>
        <v>0.8646155995087933</v>
      </c>
      <c r="Z49" s="8">
        <f t="shared" si="13"/>
        <v>521.00725924115102</v>
      </c>
      <c r="AA49" s="58">
        <f t="shared" si="8"/>
        <v>1.7457995831017179</v>
      </c>
      <c r="AB49" s="18">
        <f>[1]!T_P_H_($AC$5,AA49,AC49)</f>
        <v>29.424098595184969</v>
      </c>
      <c r="AC49" s="19">
        <f t="shared" si="9"/>
        <v>167.76610948161439</v>
      </c>
    </row>
    <row r="50" spans="4:29" x14ac:dyDescent="0.25">
      <c r="D50" s="1">
        <f t="shared" si="16"/>
        <v>27</v>
      </c>
      <c r="E50" s="3">
        <f t="shared" si="0"/>
        <v>18.266766999999966</v>
      </c>
      <c r="F50" s="15">
        <f>[1]!T_P_H_($F$5,E50,G50)</f>
        <v>29.134715142159948</v>
      </c>
      <c r="G50" s="16">
        <f t="shared" si="1"/>
        <v>163.9204600395619</v>
      </c>
      <c r="H50" s="9">
        <f t="shared" si="17"/>
        <v>0.59743941858602057</v>
      </c>
      <c r="I50" s="9">
        <f t="shared" si="18"/>
        <v>0.60250903701987046</v>
      </c>
      <c r="J50" s="8">
        <f t="shared" si="11"/>
        <v>976.8398623500641</v>
      </c>
      <c r="K50" s="17">
        <f t="shared" si="3"/>
        <v>1.8071599999999983</v>
      </c>
      <c r="L50" s="18">
        <f>[1]!T_P_H_($M$5,K50,M50)</f>
        <v>28.537275723573927</v>
      </c>
      <c r="M50" s="19">
        <f t="shared" si="4"/>
        <v>163.10822333880878</v>
      </c>
      <c r="T50" s="1">
        <f t="shared" si="15"/>
        <v>27</v>
      </c>
      <c r="U50" s="57">
        <f t="shared" si="5"/>
        <v>18.313985156130435</v>
      </c>
      <c r="V50" s="15">
        <f>[1]!T_P_H_($V$5,U50,W50)</f>
        <v>30.196564713914164</v>
      </c>
      <c r="W50" s="16">
        <f t="shared" si="6"/>
        <v>169.85179319669513</v>
      </c>
      <c r="X50" s="9">
        <f t="shared" si="7"/>
        <v>0.91638357399881798</v>
      </c>
      <c r="Y50" s="9">
        <f t="shared" si="19"/>
        <v>0.89904866017756624</v>
      </c>
      <c r="Z50" s="8">
        <f t="shared" si="13"/>
        <v>501.0529727147927</v>
      </c>
      <c r="AA50" s="58">
        <f t="shared" si="8"/>
        <v>1.7458563554758242</v>
      </c>
      <c r="AB50" s="18">
        <f>[1]!T_P_H_($AC$5,AA50,AC50)</f>
        <v>29.280181139915346</v>
      </c>
      <c r="AC50" s="19">
        <f t="shared" si="9"/>
        <v>167.01232447528571</v>
      </c>
    </row>
    <row r="51" spans="4:29" x14ac:dyDescent="0.25">
      <c r="D51" s="1">
        <f t="shared" si="16"/>
        <v>28</v>
      </c>
      <c r="E51" s="3">
        <f t="shared" si="0"/>
        <v>18.265766999999965</v>
      </c>
      <c r="F51" s="15">
        <f>[1]!T_P_H_($F$5,E51,G51)</f>
        <v>28.992476588908701</v>
      </c>
      <c r="G51" s="16">
        <f t="shared" si="1"/>
        <v>163.12317631592717</v>
      </c>
      <c r="H51" s="9">
        <f t="shared" si="17"/>
        <v>0.58736051448748938</v>
      </c>
      <c r="I51" s="9">
        <f t="shared" si="18"/>
        <v>0.59238567632265349</v>
      </c>
      <c r="J51" s="8">
        <f t="shared" si="11"/>
        <v>993.53321376831025</v>
      </c>
      <c r="K51" s="17">
        <f t="shared" si="3"/>
        <v>1.8076599999999983</v>
      </c>
      <c r="L51" s="18">
        <f>[1]!T_P_H_($M$5,K51,M51)</f>
        <v>28.405116074421212</v>
      </c>
      <c r="M51" s="19">
        <f t="shared" si="4"/>
        <v>162.41531859140602</v>
      </c>
      <c r="T51" s="1">
        <f t="shared" si="15"/>
        <v>28</v>
      </c>
      <c r="U51" s="57">
        <f t="shared" si="5"/>
        <v>18.313762384135266</v>
      </c>
      <c r="V51" s="15">
        <f>[1]!T_P_H_($V$5,U51,W51)</f>
        <v>30.087152091988575</v>
      </c>
      <c r="W51" s="16">
        <f t="shared" si="6"/>
        <v>169.24156425630332</v>
      </c>
      <c r="X51" s="9">
        <f t="shared" si="7"/>
        <v>0.95087543606445024</v>
      </c>
      <c r="Y51" s="9">
        <f t="shared" si="19"/>
        <v>0.93352330687243723</v>
      </c>
      <c r="Z51" s="8">
        <f t="shared" si="13"/>
        <v>482.54928450198446</v>
      </c>
      <c r="AA51" s="58">
        <f t="shared" si="8"/>
        <v>1.7459131278499305</v>
      </c>
      <c r="AB51" s="18">
        <f>[1]!T_P_H_($AC$5,AA51,AC51)</f>
        <v>29.136276655924124</v>
      </c>
      <c r="AC51" s="19">
        <f t="shared" si="9"/>
        <v>166.25853946895703</v>
      </c>
    </row>
    <row r="52" spans="4:29" x14ac:dyDescent="0.25">
      <c r="D52" s="1">
        <f t="shared" si="16"/>
        <v>29</v>
      </c>
      <c r="E52" s="3">
        <f t="shared" si="0"/>
        <v>18.264766999999964</v>
      </c>
      <c r="F52" s="15">
        <f>[1]!T_P_H_($F$5,E52,G52)</f>
        <v>28.850341001319393</v>
      </c>
      <c r="G52" s="16">
        <f t="shared" si="1"/>
        <v>162.32589259229243</v>
      </c>
      <c r="H52" s="9">
        <f t="shared" si="17"/>
        <v>0.57737158594638061</v>
      </c>
      <c r="I52" s="9">
        <f t="shared" si="18"/>
        <v>0.58235177216243039</v>
      </c>
      <c r="J52" s="8">
        <f t="shared" si="11"/>
        <v>1010.6517622530723</v>
      </c>
      <c r="K52" s="17">
        <f t="shared" si="3"/>
        <v>1.8081599999999982</v>
      </c>
      <c r="L52" s="18">
        <f>[1]!T_P_H_($M$5,K52,M52)</f>
        <v>28.272969415373012</v>
      </c>
      <c r="M52" s="19">
        <f t="shared" si="4"/>
        <v>161.72241384400326</v>
      </c>
      <c r="T52" s="1">
        <f t="shared" si="15"/>
        <v>29</v>
      </c>
      <c r="U52" s="57">
        <f t="shared" si="5"/>
        <v>18.313539612140097</v>
      </c>
      <c r="V52" s="15">
        <f>[1]!T_P_H_($V$5,U52,W52)</f>
        <v>29.977794972814642</v>
      </c>
      <c r="W52" s="16">
        <f t="shared" si="6"/>
        <v>168.63133531591151</v>
      </c>
      <c r="X52" s="9">
        <f t="shared" si="7"/>
        <v>0.9854096403398529</v>
      </c>
      <c r="Y52" s="9">
        <f t="shared" si="19"/>
        <v>0.96803987490627041</v>
      </c>
      <c r="Z52" s="8">
        <f t="shared" si="13"/>
        <v>465.34343829673077</v>
      </c>
      <c r="AA52" s="58">
        <f t="shared" si="8"/>
        <v>1.7459699002240368</v>
      </c>
      <c r="AB52" s="18">
        <f>[1]!T_P_H_($AC$5,AA52,AC52)</f>
        <v>28.99238533247479</v>
      </c>
      <c r="AC52" s="19">
        <f t="shared" si="9"/>
        <v>165.50475446262834</v>
      </c>
    </row>
    <row r="53" spans="4:29" x14ac:dyDescent="0.25">
      <c r="D53" s="1">
        <f t="shared" si="16"/>
        <v>30</v>
      </c>
      <c r="E53" s="3">
        <f t="shared" si="0"/>
        <v>18.263766999999962</v>
      </c>
      <c r="F53" s="15">
        <f>[1]!T_P_H_($F$5,E53,G53)</f>
        <v>28.708309617598164</v>
      </c>
      <c r="G53" s="16">
        <f t="shared" si="1"/>
        <v>161.5286088686577</v>
      </c>
      <c r="H53" s="9">
        <f t="shared" si="17"/>
        <v>0.56747369195289465</v>
      </c>
      <c r="I53" s="9">
        <f t="shared" si="18"/>
        <v>0.57240837643163522</v>
      </c>
      <c r="J53" s="8">
        <f t="shared" si="11"/>
        <v>1028.2079526092559</v>
      </c>
      <c r="K53" s="17">
        <f t="shared" si="3"/>
        <v>1.8086599999999982</v>
      </c>
      <c r="L53" s="18">
        <f>[1]!T_P_H_($M$5,K53,M53)</f>
        <v>28.14083592564527</v>
      </c>
      <c r="M53" s="19">
        <f t="shared" si="4"/>
        <v>161.02950909660049</v>
      </c>
      <c r="T53" s="1">
        <f t="shared" si="15"/>
        <v>30</v>
      </c>
      <c r="U53" s="57">
        <f t="shared" si="5"/>
        <v>18.313316840144928</v>
      </c>
      <c r="V53" s="15">
        <f>[1]!T_P_H_($V$5,U53,W53)</f>
        <v>29.868493855644534</v>
      </c>
      <c r="W53" s="16">
        <f t="shared" si="6"/>
        <v>168.02110637551974</v>
      </c>
      <c r="X53" s="9">
        <f t="shared" si="7"/>
        <v>1.0199864931987825</v>
      </c>
      <c r="Y53" s="9">
        <f t="shared" si="19"/>
        <v>1.0025986970797947</v>
      </c>
      <c r="Z53" s="8">
        <f t="shared" si="13"/>
        <v>449.30340036275652</v>
      </c>
      <c r="AA53" s="58">
        <f t="shared" si="8"/>
        <v>1.746026672598143</v>
      </c>
      <c r="AB53" s="18">
        <f>[1]!T_P_H_($AC$5,AA53,AC53)</f>
        <v>28.848507362445751</v>
      </c>
      <c r="AC53" s="19">
        <f t="shared" si="9"/>
        <v>164.75096945629966</v>
      </c>
    </row>
    <row r="54" spans="4:29" x14ac:dyDescent="0.25">
      <c r="D54" s="1">
        <f t="shared" si="16"/>
        <v>31</v>
      </c>
      <c r="E54" s="3">
        <f t="shared" si="0"/>
        <v>18.262766999999961</v>
      </c>
      <c r="F54" s="15">
        <f>[1]!T_P_H_($F$5,E54,G54)</f>
        <v>28.566383693880113</v>
      </c>
      <c r="G54" s="16">
        <f t="shared" si="1"/>
        <v>160.73132514502299</v>
      </c>
      <c r="H54" s="9">
        <f t="shared" si="17"/>
        <v>0.55766790619571083</v>
      </c>
      <c r="I54" s="9">
        <f t="shared" si="18"/>
        <v>0.56255655562528994</v>
      </c>
      <c r="J54" s="8">
        <f t="shared" si="11"/>
        <v>1046.2145341688756</v>
      </c>
      <c r="K54" s="17">
        <f t="shared" si="3"/>
        <v>1.8091599999999981</v>
      </c>
      <c r="L54" s="18">
        <f>[1]!T_P_H_($M$5,K54,M54)</f>
        <v>28.008715787684402</v>
      </c>
      <c r="M54" s="19">
        <f t="shared" si="4"/>
        <v>160.33660434919773</v>
      </c>
      <c r="T54" s="1">
        <f t="shared" si="15"/>
        <v>31</v>
      </c>
      <c r="U54" s="57">
        <f t="shared" si="5"/>
        <v>18.313094068149759</v>
      </c>
      <c r="V54" s="15">
        <f>[1]!T_P_H_($V$5,U54,W54)</f>
        <v>29.759249245172885</v>
      </c>
      <c r="W54" s="16">
        <f t="shared" si="6"/>
        <v>167.41087743512796</v>
      </c>
      <c r="X54" s="9">
        <f t="shared" si="7"/>
        <v>1.0546063027563761</v>
      </c>
      <c r="Y54" s="9">
        <f t="shared" si="19"/>
        <v>1.0372001043634367</v>
      </c>
      <c r="Z54" s="8">
        <f t="shared" si="13"/>
        <v>434.31446053863414</v>
      </c>
      <c r="AA54" s="58">
        <f t="shared" si="8"/>
        <v>1.7460834449722493</v>
      </c>
      <c r="AB54" s="18">
        <f>[1]!T_P_H_($AC$5,AA54,AC54)</f>
        <v>28.704642942416509</v>
      </c>
      <c r="AC54" s="19">
        <f t="shared" si="9"/>
        <v>163.99718444997094</v>
      </c>
    </row>
    <row r="55" spans="4:29" x14ac:dyDescent="0.25">
      <c r="D55" s="1">
        <f t="shared" si="16"/>
        <v>32</v>
      </c>
      <c r="E55" s="3">
        <f t="shared" si="0"/>
        <v>18.26176699999996</v>
      </c>
      <c r="F55" s="15">
        <f>[1]!T_P_H_($F$5,E55,G55)</f>
        <v>28.424564504506726</v>
      </c>
      <c r="G55" s="16">
        <f t="shared" si="1"/>
        <v>159.93404142138826</v>
      </c>
      <c r="H55" s="9">
        <f t="shared" si="17"/>
        <v>0.5479553172668119</v>
      </c>
      <c r="I55" s="9">
        <f t="shared" si="18"/>
        <v>0.5527973910451246</v>
      </c>
      <c r="J55" s="8">
        <f t="shared" si="11"/>
        <v>1064.6845558992816</v>
      </c>
      <c r="K55" s="17">
        <f t="shared" si="3"/>
        <v>1.809659999999998</v>
      </c>
      <c r="L55" s="18">
        <f>[1]!T_P_H_($M$5,K55,M55)</f>
        <v>27.876609187239914</v>
      </c>
      <c r="M55" s="19">
        <f t="shared" si="4"/>
        <v>159.64369960179496</v>
      </c>
      <c r="T55" s="1">
        <f t="shared" si="15"/>
        <v>32</v>
      </c>
      <c r="U55" s="57">
        <f t="shared" si="5"/>
        <v>18.31287129615459</v>
      </c>
      <c r="V55" s="15">
        <f>[1]!T_P_H_($V$5,U55,W55)</f>
        <v>29.650061651601767</v>
      </c>
      <c r="W55" s="16">
        <f t="shared" si="6"/>
        <v>166.80064849473618</v>
      </c>
      <c r="X55" s="9">
        <f t="shared" si="7"/>
        <v>1.0892693788454402</v>
      </c>
      <c r="Y55" s="9">
        <f t="shared" si="19"/>
        <v>1.0718444264434435</v>
      </c>
      <c r="Z55" s="8">
        <f t="shared" si="13"/>
        <v>420.27648106727401</v>
      </c>
      <c r="AA55" s="58">
        <f t="shared" si="8"/>
        <v>1.7461402173463556</v>
      </c>
      <c r="AB55" s="18">
        <f>[1]!T_P_H_($AC$5,AA55,AC55)</f>
        <v>28.560792272756327</v>
      </c>
      <c r="AC55" s="19">
        <f t="shared" si="9"/>
        <v>163.24339944364226</v>
      </c>
    </row>
    <row r="56" spans="4:29" x14ac:dyDescent="0.25">
      <c r="D56" s="1">
        <f t="shared" si="16"/>
        <v>33</v>
      </c>
      <c r="E56" s="3">
        <f t="shared" ref="E56:E87" si="20">E55-$C$7/$C$21/1000</f>
        <v>18.260766999999959</v>
      </c>
      <c r="F56" s="15">
        <f>[1]!T_P_H_($F$5,E56,G56)</f>
        <v>28.28285334230652</v>
      </c>
      <c r="G56" s="16">
        <f t="shared" ref="G56:G87" si="21">(G55*$E$8-$C$22)/$E$8</f>
        <v>159.13675769775352</v>
      </c>
      <c r="H56" s="9">
        <f t="shared" si="17"/>
        <v>0.53833702886739943</v>
      </c>
      <c r="I56" s="9">
        <f t="shared" si="18"/>
        <v>0.54313197900504517</v>
      </c>
      <c r="J56" s="8">
        <f t="shared" si="11"/>
        <v>1083.6313594815833</v>
      </c>
      <c r="K56" s="17">
        <f t="shared" ref="K56:K87" si="22">K55+$C$8/$C$21/1000</f>
        <v>1.810159999999998</v>
      </c>
      <c r="L56" s="18">
        <f>[1]!T_P_H_($M$5,K56,M56)</f>
        <v>27.744516313439121</v>
      </c>
      <c r="M56" s="19">
        <f t="shared" ref="M56:M87" si="23">(M55*$L$8-$C$23)/$L$8</f>
        <v>158.9507948543922</v>
      </c>
      <c r="T56" s="1">
        <f t="shared" si="15"/>
        <v>33</v>
      </c>
      <c r="U56" s="57">
        <f t="shared" ref="U56:U87" si="24">U55-$S$7/$S$22/1000</f>
        <v>18.312648524159421</v>
      </c>
      <c r="V56" s="15">
        <f>[1]!T_P_H_($V$5,U56,W56)</f>
        <v>29.540931590706386</v>
      </c>
      <c r="W56" s="16">
        <f t="shared" ref="W56:W87" si="25">(W55*$U$8-$S$22)/$E$8</f>
        <v>166.1904195543444</v>
      </c>
      <c r="X56" s="9">
        <f t="shared" si="7"/>
        <v>1.1239760329909601</v>
      </c>
      <c r="Y56" s="9">
        <f t="shared" si="19"/>
        <v>1.1065319921611065</v>
      </c>
      <c r="Z56" s="8">
        <f t="shared" si="13"/>
        <v>407.10165362452017</v>
      </c>
      <c r="AA56" s="58">
        <f t="shared" ref="AA56:AA87" si="26">AA55+$S$8/$S$23/1000</f>
        <v>1.7461969897204619</v>
      </c>
      <c r="AB56" s="18">
        <f>[1]!T_P_H_($AC$5,AA56,AC56)</f>
        <v>28.416955557715426</v>
      </c>
      <c r="AC56" s="19">
        <f t="shared" ref="AC56:AC87" si="27">(AC55*$AB$8-$S$23)/$AB$8</f>
        <v>162.48961443731358</v>
      </c>
    </row>
    <row r="57" spans="4:29" x14ac:dyDescent="0.25">
      <c r="D57" s="1">
        <f t="shared" si="16"/>
        <v>34</v>
      </c>
      <c r="E57" s="3">
        <f t="shared" si="20"/>
        <v>18.259766999999957</v>
      </c>
      <c r="F57" s="15">
        <f>[1]!T_P_H_($F$5,E57,G57)</f>
        <v>28.141251518878857</v>
      </c>
      <c r="G57" s="16">
        <f t="shared" si="21"/>
        <v>158.33947397411879</v>
      </c>
      <c r="H57" s="9">
        <f t="shared" si="17"/>
        <v>0.52881416001510928</v>
      </c>
      <c r="I57" s="9">
        <f t="shared" si="18"/>
        <v>0.53356143103780607</v>
      </c>
      <c r="J57" s="8">
        <f t="shared" si="11"/>
        <v>1103.0685700845893</v>
      </c>
      <c r="K57" s="17">
        <f t="shared" si="22"/>
        <v>1.8106599999999979</v>
      </c>
      <c r="L57" s="18">
        <f>[1]!T_P_H_($M$5,K57,M57)</f>
        <v>27.612437358863748</v>
      </c>
      <c r="M57" s="19">
        <f t="shared" si="23"/>
        <v>158.25789010698944</v>
      </c>
      <c r="T57" s="1">
        <f t="shared" si="15"/>
        <v>34</v>
      </c>
      <c r="U57" s="57">
        <f t="shared" si="24"/>
        <v>18.312425752164252</v>
      </c>
      <c r="V57" s="15">
        <f>[1]!T_P_H_($V$5,U57,W57)</f>
        <v>29.43185958390135</v>
      </c>
      <c r="W57" s="16">
        <f t="shared" si="25"/>
        <v>165.5801906139526</v>
      </c>
      <c r="X57" s="9">
        <f t="shared" si="7"/>
        <v>1.1587265783824634</v>
      </c>
      <c r="Y57" s="9">
        <f t="shared" si="19"/>
        <v>1.1412631298669207</v>
      </c>
      <c r="Z57" s="8">
        <f t="shared" si="13"/>
        <v>394.71265828919678</v>
      </c>
      <c r="AA57" s="58">
        <f t="shared" si="26"/>
        <v>1.7462537620945682</v>
      </c>
      <c r="AB57" s="18">
        <f>[1]!T_P_H_($AC$5,AA57,AC57)</f>
        <v>28.273133005518886</v>
      </c>
      <c r="AC57" s="19">
        <f t="shared" si="27"/>
        <v>161.73582943098489</v>
      </c>
    </row>
    <row r="58" spans="4:29" x14ac:dyDescent="0.25">
      <c r="D58" s="1">
        <f t="shared" si="16"/>
        <v>35</v>
      </c>
      <c r="E58" s="3">
        <f t="shared" si="20"/>
        <v>18.258766999999956</v>
      </c>
      <c r="F58" s="15">
        <f>[1]!T_P_H_($F$5,E58,G58)</f>
        <v>27.999760364880927</v>
      </c>
      <c r="G58" s="16">
        <f t="shared" si="21"/>
        <v>157.54219025048405</v>
      </c>
      <c r="H58" s="9">
        <f t="shared" si="17"/>
        <v>0.5193878452521119</v>
      </c>
      <c r="I58" s="9">
        <f t="shared" si="18"/>
        <v>0.52408687410274291</v>
      </c>
      <c r="J58" s="8">
        <f t="shared" si="11"/>
        <v>1123.0100845299526</v>
      </c>
      <c r="K58" s="17">
        <f t="shared" si="22"/>
        <v>1.8111599999999979</v>
      </c>
      <c r="L58" s="18">
        <f>[1]!T_P_H_($M$5,K58,M58)</f>
        <v>27.480372519628816</v>
      </c>
      <c r="M58" s="19">
        <f t="shared" si="23"/>
        <v>157.56498535958664</v>
      </c>
      <c r="T58" s="1">
        <f t="shared" si="15"/>
        <v>35</v>
      </c>
      <c r="U58" s="57">
        <f t="shared" si="24"/>
        <v>18.312202980169083</v>
      </c>
      <c r="V58" s="15">
        <f>[1]!T_P_H_($V$5,U58,W58)</f>
        <v>29.322846158307716</v>
      </c>
      <c r="W58" s="16">
        <f t="shared" si="25"/>
        <v>164.96996167356079</v>
      </c>
      <c r="X58" s="9">
        <f t="shared" si="7"/>
        <v>1.1935213298444687</v>
      </c>
      <c r="Y58" s="9">
        <f t="shared" si="19"/>
        <v>1.176038167706466</v>
      </c>
      <c r="Z58" s="8">
        <f t="shared" si="13"/>
        <v>383.04114285316007</v>
      </c>
      <c r="AA58" s="58">
        <f t="shared" si="26"/>
        <v>1.7463105344686745</v>
      </c>
      <c r="AB58" s="18">
        <f>[1]!T_P_H_($AC$5,AA58,AC58)</f>
        <v>28.129324828463247</v>
      </c>
      <c r="AC58" s="19">
        <f t="shared" si="27"/>
        <v>160.98204442465621</v>
      </c>
    </row>
    <row r="59" spans="4:29" x14ac:dyDescent="0.25">
      <c r="D59" s="1">
        <f t="shared" si="16"/>
        <v>36</v>
      </c>
      <c r="E59" s="3">
        <f t="shared" si="20"/>
        <v>18.257766999999955</v>
      </c>
      <c r="F59" s="15">
        <f>[1]!T_P_H_($F$5,E59,G59)</f>
        <v>27.858381230317729</v>
      </c>
      <c r="G59" s="16">
        <f t="shared" si="21"/>
        <v>156.74490652684932</v>
      </c>
      <c r="H59" s="9">
        <f t="shared" si="17"/>
        <v>0.51005923485414684</v>
      </c>
      <c r="I59" s="9">
        <f t="shared" si="18"/>
        <v>0.51470945079438757</v>
      </c>
      <c r="J59" s="8">
        <f t="shared" si="11"/>
        <v>1143.47005651208</v>
      </c>
      <c r="K59" s="17">
        <f t="shared" si="22"/>
        <v>1.8116599999999978</v>
      </c>
      <c r="L59" s="18">
        <f>[1]!T_P_H_($M$5,K59,M59)</f>
        <v>27.348321995463582</v>
      </c>
      <c r="M59" s="19">
        <f t="shared" si="23"/>
        <v>156.87208061218388</v>
      </c>
      <c r="T59" s="1">
        <f t="shared" si="15"/>
        <v>36</v>
      </c>
      <c r="U59" s="57">
        <f t="shared" si="24"/>
        <v>18.311980208173914</v>
      </c>
      <c r="V59" s="15">
        <f>[1]!T_P_H_($V$5,U59,W59)</f>
        <v>29.213891846820598</v>
      </c>
      <c r="W59" s="16">
        <f t="shared" si="25"/>
        <v>164.35973273316898</v>
      </c>
      <c r="X59" s="9">
        <f t="shared" si="7"/>
        <v>1.228360603804628</v>
      </c>
      <c r="Y59" s="9">
        <f t="shared" si="19"/>
        <v>1.2108574338510385</v>
      </c>
      <c r="Z59" s="8">
        <f t="shared" si="13"/>
        <v>372.02645927071103</v>
      </c>
      <c r="AA59" s="58">
        <f t="shared" si="26"/>
        <v>1.7463673068427807</v>
      </c>
      <c r="AB59" s="18">
        <f>[1]!T_P_H_($AC$5,AA59,AC59)</f>
        <v>27.98553124301597</v>
      </c>
      <c r="AC59" s="19">
        <f t="shared" si="27"/>
        <v>160.2282594183275</v>
      </c>
    </row>
    <row r="60" spans="4:29" x14ac:dyDescent="0.25">
      <c r="D60" s="1">
        <f t="shared" si="16"/>
        <v>37</v>
      </c>
      <c r="E60" s="3">
        <f t="shared" si="20"/>
        <v>18.256766999999954</v>
      </c>
      <c r="F60" s="15">
        <f>[1]!T_P_H_($F$5,E60,G60)</f>
        <v>27.717115484834991</v>
      </c>
      <c r="G60" s="16">
        <f t="shared" si="21"/>
        <v>155.94762280321461</v>
      </c>
      <c r="H60" s="9">
        <f t="shared" si="17"/>
        <v>0.50082949504026075</v>
      </c>
      <c r="I60" s="9">
        <f t="shared" si="18"/>
        <v>0.5054303195519082</v>
      </c>
      <c r="J60" s="8">
        <f t="shared" si="11"/>
        <v>1164.462878501128</v>
      </c>
      <c r="K60" s="17">
        <f t="shared" si="22"/>
        <v>1.8121599999999978</v>
      </c>
      <c r="L60" s="18">
        <f>[1]!T_P_H_($M$5,K60,M60)</f>
        <v>27.216285989794731</v>
      </c>
      <c r="M60" s="19">
        <f t="shared" si="23"/>
        <v>156.17917586478112</v>
      </c>
      <c r="T60" s="1">
        <f t="shared" si="15"/>
        <v>37</v>
      </c>
      <c r="U60" s="57">
        <f t="shared" si="24"/>
        <v>18.311757436178745</v>
      </c>
      <c r="V60" s="15">
        <f>[1]!T_P_H_($V$5,U60,W60)</f>
        <v>29.104997188177542</v>
      </c>
      <c r="W60" s="16">
        <f t="shared" si="25"/>
        <v>163.74950379277718</v>
      </c>
      <c r="X60" s="9">
        <f t="shared" si="7"/>
        <v>1.2632447182596884</v>
      </c>
      <c r="Y60" s="9">
        <f t="shared" si="19"/>
        <v>1.2457212566830251</v>
      </c>
      <c r="Z60" s="8">
        <f t="shared" si="13"/>
        <v>361.6146079072999</v>
      </c>
      <c r="AA60" s="58">
        <f t="shared" si="26"/>
        <v>1.746424079216887</v>
      </c>
      <c r="AB60" s="18">
        <f>[1]!T_P_H_($AC$5,AA60,AC60)</f>
        <v>27.841752469917854</v>
      </c>
      <c r="AC60" s="19">
        <f t="shared" si="27"/>
        <v>159.47447441199881</v>
      </c>
    </row>
    <row r="61" spans="4:29" x14ac:dyDescent="0.25">
      <c r="D61" s="1">
        <f t="shared" si="16"/>
        <v>38</v>
      </c>
      <c r="E61" s="3">
        <f t="shared" si="20"/>
        <v>18.255766999999953</v>
      </c>
      <c r="F61" s="15">
        <f>[1]!T_P_H_($F$5,E61,G61)</f>
        <v>27.575964518014931</v>
      </c>
      <c r="G61" s="16">
        <f t="shared" si="21"/>
        <v>155.15033907957988</v>
      </c>
      <c r="H61" s="9">
        <f t="shared" si="17"/>
        <v>0.49169980818296111</v>
      </c>
      <c r="I61" s="9">
        <f t="shared" si="18"/>
        <v>0.49625065486905212</v>
      </c>
      <c r="J61" s="8">
        <f t="shared" si="11"/>
        <v>1186.0031599201909</v>
      </c>
      <c r="K61" s="17">
        <f t="shared" si="22"/>
        <v>1.8126599999999977</v>
      </c>
      <c r="L61" s="18">
        <f>[1]!T_P_H_($M$5,K61,M61)</f>
        <v>27.08426470983197</v>
      </c>
      <c r="M61" s="19">
        <f t="shared" si="23"/>
        <v>155.48627111737835</v>
      </c>
      <c r="T61" s="1">
        <f t="shared" si="15"/>
        <v>38</v>
      </c>
      <c r="U61" s="57">
        <f t="shared" si="24"/>
        <v>18.311534664183576</v>
      </c>
      <c r="V61" s="15">
        <f>[1]!T_P_H_($V$5,U61,W61)</f>
        <v>28.996162727027471</v>
      </c>
      <c r="W61" s="16">
        <f t="shared" si="25"/>
        <v>163.13927485238537</v>
      </c>
      <c r="X61" s="9">
        <f t="shared" si="7"/>
        <v>1.2981739927390095</v>
      </c>
      <c r="Y61" s="9">
        <f t="shared" si="19"/>
        <v>1.2806299649440454</v>
      </c>
      <c r="Z61" s="8">
        <f t="shared" si="13"/>
        <v>351.75735077923429</v>
      </c>
      <c r="AA61" s="58">
        <f t="shared" si="26"/>
        <v>1.7464808515909933</v>
      </c>
      <c r="AB61" s="18">
        <f>[1]!T_P_H_($AC$5,AA61,AC61)</f>
        <v>27.697988734288462</v>
      </c>
      <c r="AC61" s="19">
        <f t="shared" si="27"/>
        <v>158.72068940567013</v>
      </c>
    </row>
    <row r="62" spans="4:29" x14ac:dyDescent="0.25">
      <c r="D62" s="1">
        <f t="shared" si="16"/>
        <v>39</v>
      </c>
      <c r="E62" s="3">
        <f t="shared" si="20"/>
        <v>18.254766999999951</v>
      </c>
      <c r="F62" s="15">
        <f>[1]!T_P_H_($F$5,E62,G62)</f>
        <v>27.434929739674757</v>
      </c>
      <c r="G62" s="16">
        <f t="shared" si="21"/>
        <v>154.35305535594514</v>
      </c>
      <c r="H62" s="9">
        <f t="shared" si="17"/>
        <v>0.48267137301885299</v>
      </c>
      <c r="I62" s="9">
        <f t="shared" si="18"/>
        <v>0.48717164750450842</v>
      </c>
      <c r="J62" s="8">
        <f t="shared" si="11"/>
        <v>1208.1057011465621</v>
      </c>
      <c r="K62" s="17">
        <f t="shared" si="22"/>
        <v>1.8131599999999977</v>
      </c>
      <c r="L62" s="18">
        <f>[1]!T_P_H_($M$5,K62,M62)</f>
        <v>26.952258366655904</v>
      </c>
      <c r="M62" s="19">
        <f t="shared" si="23"/>
        <v>154.79336636997559</v>
      </c>
      <c r="T62" s="1">
        <f t="shared" si="15"/>
        <v>39</v>
      </c>
      <c r="U62" s="57">
        <f t="shared" si="24"/>
        <v>18.311311892188407</v>
      </c>
      <c r="V62" s="15">
        <f>[1]!T_P_H_($V$5,U62,W62)</f>
        <v>28.887389014000306</v>
      </c>
      <c r="W62" s="16">
        <f t="shared" si="25"/>
        <v>162.52904591199359</v>
      </c>
      <c r="X62" s="9">
        <f t="shared" si="7"/>
        <v>1.3331487482655859</v>
      </c>
      <c r="Y62" s="9">
        <f t="shared" si="19"/>
        <v>1.3155838878520196</v>
      </c>
      <c r="Z62" s="8">
        <f t="shared" si="13"/>
        <v>342.41146304453008</v>
      </c>
      <c r="AA62" s="58">
        <f t="shared" si="26"/>
        <v>1.7465376239650996</v>
      </c>
      <c r="AB62" s="18">
        <f>[1]!T_P_H_($AC$5,AA62,AC62)</f>
        <v>27.55424026573472</v>
      </c>
      <c r="AC62" s="19">
        <f t="shared" si="27"/>
        <v>157.96690439934144</v>
      </c>
    </row>
    <row r="63" spans="4:29" x14ac:dyDescent="0.25">
      <c r="D63" s="1">
        <f t="shared" si="16"/>
        <v>40</v>
      </c>
      <c r="E63" s="3">
        <f t="shared" si="20"/>
        <v>18.25376699999995</v>
      </c>
      <c r="F63" s="15">
        <f>[1]!T_P_H_($F$5,E63,G63)</f>
        <v>27.294012580167649</v>
      </c>
      <c r="G63" s="16">
        <f t="shared" si="21"/>
        <v>153.55577163231041</v>
      </c>
      <c r="H63" s="9">
        <f t="shared" si="17"/>
        <v>0.47374540485915517</v>
      </c>
      <c r="I63" s="9">
        <f t="shared" si="18"/>
        <v>0.47819450469243618</v>
      </c>
      <c r="J63" s="8">
        <f t="shared" si="11"/>
        <v>1230.7854628436289</v>
      </c>
      <c r="K63" s="17">
        <f t="shared" si="22"/>
        <v>1.8136599999999976</v>
      </c>
      <c r="L63" s="18">
        <f>[1]!T_P_H_($M$5,K63,M63)</f>
        <v>26.820267175308494</v>
      </c>
      <c r="M63" s="19">
        <f t="shared" si="23"/>
        <v>154.10046162257282</v>
      </c>
      <c r="T63" s="1">
        <f t="shared" si="15"/>
        <v>40</v>
      </c>
      <c r="U63" s="57">
        <f t="shared" si="24"/>
        <v>18.311089120193238</v>
      </c>
      <c r="V63" s="15">
        <f>[1]!T_P_H_($V$5,U63,W63)</f>
        <v>28.778676605777285</v>
      </c>
      <c r="W63" s="16">
        <f t="shared" si="25"/>
        <v>161.91881697160181</v>
      </c>
      <c r="X63" s="9">
        <f t="shared" si="7"/>
        <v>1.3681693073145276</v>
      </c>
      <c r="Y63" s="9">
        <f t="shared" si="19"/>
        <v>1.3505833551922299</v>
      </c>
      <c r="Z63" s="8">
        <f t="shared" si="13"/>
        <v>333.53809823393317</v>
      </c>
      <c r="AA63" s="58">
        <f t="shared" si="26"/>
        <v>1.7465943963392059</v>
      </c>
      <c r="AB63" s="18">
        <f>[1]!T_P_H_($AC$5,AA63,AC63)</f>
        <v>27.410507298462758</v>
      </c>
      <c r="AC63" s="19">
        <f t="shared" si="27"/>
        <v>157.21311939301276</v>
      </c>
    </row>
    <row r="64" spans="4:29" x14ac:dyDescent="0.25">
      <c r="D64" s="1">
        <f t="shared" si="16"/>
        <v>41</v>
      </c>
      <c r="E64" s="3">
        <f t="shared" si="20"/>
        <v>18.252766999999949</v>
      </c>
      <c r="F64" s="15">
        <f>[1]!T_P_H_($F$5,E64,G64)</f>
        <v>27.153214490686256</v>
      </c>
      <c r="G64" s="16">
        <f t="shared" si="21"/>
        <v>152.75848790867568</v>
      </c>
      <c r="H64" s="9">
        <f t="shared" si="17"/>
        <v>0.46492313580024458</v>
      </c>
      <c r="I64" s="9">
        <f t="shared" si="18"/>
        <v>0.46932045035287678</v>
      </c>
      <c r="J64" s="8">
        <f t="shared" si="11"/>
        <v>1254.057530083405</v>
      </c>
      <c r="K64" s="17">
        <f t="shared" si="22"/>
        <v>1.8141599999999976</v>
      </c>
      <c r="L64" s="18">
        <f>[1]!T_P_H_($M$5,K64,M64)</f>
        <v>26.688291354886012</v>
      </c>
      <c r="M64" s="19">
        <f t="shared" si="23"/>
        <v>153.40755687517006</v>
      </c>
      <c r="T64" s="1">
        <f t="shared" si="15"/>
        <v>41</v>
      </c>
      <c r="U64" s="57">
        <f t="shared" si="24"/>
        <v>18.310866348198068</v>
      </c>
      <c r="V64" s="15">
        <f>[1]!T_P_H_($V$5,U64,W64)</f>
        <v>28.670026065161842</v>
      </c>
      <c r="W64" s="16">
        <f t="shared" si="25"/>
        <v>161.30858803121004</v>
      </c>
      <c r="X64" s="9">
        <f t="shared" si="7"/>
        <v>1.4032359937687069</v>
      </c>
      <c r="Y64" s="9">
        <f t="shared" si="19"/>
        <v>1.3856286973861909</v>
      </c>
      <c r="Z64" s="8">
        <f t="shared" si="13"/>
        <v>325.1022475551901</v>
      </c>
      <c r="AA64" s="58">
        <f t="shared" si="26"/>
        <v>1.7466511687133122</v>
      </c>
      <c r="AB64" s="18">
        <f>[1]!T_P_H_($AC$5,AA64,AC64)</f>
        <v>27.266790071393135</v>
      </c>
      <c r="AC64" s="19">
        <f t="shared" si="27"/>
        <v>156.45933438668405</v>
      </c>
    </row>
    <row r="65" spans="4:29" x14ac:dyDescent="0.25">
      <c r="D65" s="1">
        <f t="shared" si="16"/>
        <v>42</v>
      </c>
      <c r="E65" s="3">
        <f t="shared" si="20"/>
        <v>18.251766999999948</v>
      </c>
      <c r="F65" s="15">
        <f>[1]!T_P_H_($F$5,E65,G65)</f>
        <v>27.012536943568382</v>
      </c>
      <c r="G65" s="16">
        <f t="shared" si="21"/>
        <v>151.96120418504094</v>
      </c>
      <c r="H65" s="9">
        <f t="shared" si="17"/>
        <v>0.45620581493376378</v>
      </c>
      <c r="I65" s="9">
        <f t="shared" si="18"/>
        <v>0.46055072530192853</v>
      </c>
      <c r="J65" s="8">
        <f t="shared" si="11"/>
        <v>1277.9370706697168</v>
      </c>
      <c r="K65" s="17">
        <f t="shared" si="22"/>
        <v>1.8146599999999975</v>
      </c>
      <c r="L65" s="18">
        <f>[1]!T_P_H_($M$5,K65,M65)</f>
        <v>26.556331128634618</v>
      </c>
      <c r="M65" s="19">
        <f t="shared" si="23"/>
        <v>152.71465212776729</v>
      </c>
      <c r="T65" s="1">
        <f t="shared" si="15"/>
        <v>42</v>
      </c>
      <c r="U65" s="57">
        <f t="shared" si="24"/>
        <v>18.310643576202899</v>
      </c>
      <c r="V65" s="15">
        <f>[1]!T_P_H_($V$5,U65,W65)</f>
        <v>28.561437961151146</v>
      </c>
      <c r="W65" s="16">
        <f t="shared" si="25"/>
        <v>160.69835909081826</v>
      </c>
      <c r="X65" s="9">
        <f t="shared" si="7"/>
        <v>1.4383491328715721</v>
      </c>
      <c r="Y65" s="9">
        <f t="shared" si="19"/>
        <v>1.4207202455415473</v>
      </c>
      <c r="Z65" s="8">
        <f t="shared" si="13"/>
        <v>317.07227739653376</v>
      </c>
      <c r="AA65" s="58">
        <f t="shared" si="26"/>
        <v>1.7467079410874184</v>
      </c>
      <c r="AB65" s="18">
        <f>[1]!T_P_H_($AC$5,AA65,AC65)</f>
        <v>27.123088828279574</v>
      </c>
      <c r="AC65" s="19">
        <f t="shared" si="27"/>
        <v>155.70554938035536</v>
      </c>
    </row>
    <row r="66" spans="4:29" x14ac:dyDescent="0.25">
      <c r="D66" s="1">
        <f t="shared" si="16"/>
        <v>43</v>
      </c>
      <c r="E66" s="3">
        <f t="shared" si="20"/>
        <v>18.250766999999946</v>
      </c>
      <c r="F66" s="15">
        <f>[1]!T_P_H_($F$5,E66,G66)</f>
        <v>26.871981432604802</v>
      </c>
      <c r="G66" s="16">
        <f t="shared" si="21"/>
        <v>151.16392046140624</v>
      </c>
      <c r="H66" s="9">
        <f t="shared" si="17"/>
        <v>0.44759470855602856</v>
      </c>
      <c r="I66" s="9">
        <f t="shared" si="18"/>
        <v>0.45188658746128307</v>
      </c>
      <c r="J66" s="8">
        <f t="shared" si="11"/>
        <v>1302.4392870204106</v>
      </c>
      <c r="K66" s="17">
        <f t="shared" si="22"/>
        <v>1.8151599999999974</v>
      </c>
      <c r="L66" s="18">
        <f>[1]!T_P_H_($M$5,K66,M66)</f>
        <v>26.424386724048773</v>
      </c>
      <c r="M66" s="19">
        <f t="shared" si="23"/>
        <v>152.02174738036453</v>
      </c>
      <c r="T66" s="1">
        <f t="shared" si="15"/>
        <v>43</v>
      </c>
      <c r="U66" s="57">
        <f t="shared" si="24"/>
        <v>18.31042080420773</v>
      </c>
      <c r="V66" s="15">
        <f>[1]!T_P_H_($V$5,U66,W66)</f>
        <v>28.452912869008266</v>
      </c>
      <c r="W66" s="16">
        <f t="shared" si="25"/>
        <v>160.08813015042648</v>
      </c>
      <c r="X66" s="9">
        <f t="shared" si="7"/>
        <v>1.473509051176972</v>
      </c>
      <c r="Y66" s="9">
        <f t="shared" si="19"/>
        <v>1.4558583314855404</v>
      </c>
      <c r="Z66" s="8">
        <f t="shared" si="13"/>
        <v>309.41953214470107</v>
      </c>
      <c r="AA66" s="58">
        <f t="shared" si="26"/>
        <v>1.7467647134615247</v>
      </c>
      <c r="AB66" s="18">
        <f>[1]!T_P_H_($AC$5,AA66,AC66)</f>
        <v>26.979403817831294</v>
      </c>
      <c r="AC66" s="19">
        <f t="shared" si="27"/>
        <v>154.95176437402668</v>
      </c>
    </row>
    <row r="67" spans="4:29" x14ac:dyDescent="0.25">
      <c r="D67" s="1">
        <f t="shared" si="16"/>
        <v>44</v>
      </c>
      <c r="E67" s="3">
        <f t="shared" si="20"/>
        <v>18.249766999999945</v>
      </c>
      <c r="F67" s="15">
        <f>[1]!T_P_H_($F$5,E67,G67)</f>
        <v>26.731549473348817</v>
      </c>
      <c r="G67" s="16">
        <f t="shared" si="21"/>
        <v>150.3666367377715</v>
      </c>
      <c r="H67" s="9">
        <f t="shared" si="17"/>
        <v>0.43909110037645505</v>
      </c>
      <c r="I67" s="9">
        <f t="shared" si="18"/>
        <v>0.44332931206688497</v>
      </c>
      <c r="J67" s="8">
        <f t="shared" si="11"/>
        <v>1327.5793609116574</v>
      </c>
      <c r="K67" s="17">
        <f t="shared" si="22"/>
        <v>1.8156599999999974</v>
      </c>
      <c r="L67" s="18">
        <f>[1]!T_P_H_($M$5,K67,M67)</f>
        <v>26.292458372972362</v>
      </c>
      <c r="M67" s="19">
        <f t="shared" si="23"/>
        <v>151.32884263296177</v>
      </c>
      <c r="T67" s="1">
        <f t="shared" si="15"/>
        <v>44</v>
      </c>
      <c r="U67" s="57">
        <f t="shared" si="24"/>
        <v>18.310198032212561</v>
      </c>
      <c r="V67" s="15">
        <f>[1]!T_P_H_($V$5,U67,W67)</f>
        <v>28.344451370334976</v>
      </c>
      <c r="W67" s="16">
        <f t="shared" si="25"/>
        <v>159.47790121003467</v>
      </c>
      <c r="X67" s="9">
        <f t="shared" si="7"/>
        <v>1.5087160764959009</v>
      </c>
      <c r="Y67" s="9">
        <f t="shared" si="19"/>
        <v>1.4910432877841173</v>
      </c>
      <c r="Z67" s="8">
        <f t="shared" si="13"/>
        <v>302.11799180336277</v>
      </c>
      <c r="AA67" s="58">
        <f t="shared" si="26"/>
        <v>1.746821485835631</v>
      </c>
      <c r="AB67" s="18">
        <f>[1]!T_P_H_($AC$5,AA67,AC67)</f>
        <v>26.835735293839075</v>
      </c>
      <c r="AC67" s="19">
        <f t="shared" si="27"/>
        <v>154.197979367698</v>
      </c>
    </row>
    <row r="68" spans="4:29" x14ac:dyDescent="0.25">
      <c r="D68" s="1">
        <f t="shared" si="16"/>
        <v>45</v>
      </c>
      <c r="E68" s="3">
        <f t="shared" si="20"/>
        <v>18.248766999999944</v>
      </c>
      <c r="F68" s="15">
        <f>[1]!T_P_H_($F$5,E68,G68)</f>
        <v>26.591242603427613</v>
      </c>
      <c r="G68" s="16">
        <f t="shared" si="21"/>
        <v>149.56935301413677</v>
      </c>
      <c r="H68" s="9">
        <f t="shared" si="17"/>
        <v>0.43069629172482848</v>
      </c>
      <c r="I68" s="9">
        <f t="shared" si="18"/>
        <v>0.43488019187639909</v>
      </c>
      <c r="J68" s="8">
        <f t="shared" si="11"/>
        <v>1353.3723903305258</v>
      </c>
      <c r="K68" s="17">
        <f t="shared" si="22"/>
        <v>1.8161599999999973</v>
      </c>
      <c r="L68" s="18">
        <f>[1]!T_P_H_($M$5,K68,M68)</f>
        <v>26.160546311702785</v>
      </c>
      <c r="M68" s="19">
        <f t="shared" si="23"/>
        <v>150.635937885559</v>
      </c>
      <c r="T68" s="1">
        <f t="shared" si="15"/>
        <v>45</v>
      </c>
      <c r="U68" s="57">
        <f t="shared" si="24"/>
        <v>18.309975260217392</v>
      </c>
      <c r="V68" s="15">
        <f>[1]!T_P_H_($V$5,U68,W68)</f>
        <v>28.236054053145086</v>
      </c>
      <c r="W68" s="16">
        <f t="shared" si="25"/>
        <v>158.86767226964287</v>
      </c>
      <c r="X68" s="9">
        <f t="shared" si="7"/>
        <v>1.5439705378397512</v>
      </c>
      <c r="Y68" s="9">
        <f t="shared" si="19"/>
        <v>1.5262754477481999</v>
      </c>
      <c r="Z68" s="8">
        <f t="shared" si="13"/>
        <v>295.14397578879112</v>
      </c>
      <c r="AA68" s="58">
        <f t="shared" si="26"/>
        <v>1.7468782582097373</v>
      </c>
      <c r="AB68" s="18">
        <f>[1]!T_P_H_($AC$5,AA68,AC68)</f>
        <v>26.692083515305335</v>
      </c>
      <c r="AC68" s="19">
        <f t="shared" si="27"/>
        <v>153.44419436136931</v>
      </c>
    </row>
    <row r="69" spans="4:29" x14ac:dyDescent="0.25">
      <c r="D69" s="1">
        <f t="shared" si="16"/>
        <v>46</v>
      </c>
      <c r="E69" s="3">
        <f t="shared" si="20"/>
        <v>18.247766999999943</v>
      </c>
      <c r="F69" s="15">
        <f>[1]!T_P_H_($F$5,E69,G69)</f>
        <v>26.451062382854857</v>
      </c>
      <c r="G69" s="16">
        <f t="shared" si="21"/>
        <v>148.77206929050203</v>
      </c>
      <c r="H69" s="9">
        <f t="shared" si="17"/>
        <v>0.42241160175675674</v>
      </c>
      <c r="I69" s="9">
        <f t="shared" si="18"/>
        <v>0.42654053737515224</v>
      </c>
      <c r="J69" s="8">
        <f t="shared" si="11"/>
        <v>1379.8333176232495</v>
      </c>
      <c r="K69" s="17">
        <f t="shared" si="22"/>
        <v>1.8166599999999973</v>
      </c>
      <c r="L69" s="18">
        <f>[1]!T_P_H_($M$5,K69,M69)</f>
        <v>26.028650781098101</v>
      </c>
      <c r="M69" s="19">
        <f t="shared" si="23"/>
        <v>149.94303313815624</v>
      </c>
      <c r="T69" s="1">
        <f t="shared" si="15"/>
        <v>46</v>
      </c>
      <c r="U69" s="57">
        <f t="shared" si="24"/>
        <v>18.309752488222223</v>
      </c>
      <c r="V69" s="15">
        <f>[1]!T_P_H_($V$5,U69,W69)</f>
        <v>28.127721511938383</v>
      </c>
      <c r="W69" s="16">
        <f t="shared" si="25"/>
        <v>158.25744332925106</v>
      </c>
      <c r="X69" s="9">
        <f t="shared" si="7"/>
        <v>1.5792727653603507</v>
      </c>
      <c r="Y69" s="9">
        <f t="shared" si="19"/>
        <v>1.561555145428509</v>
      </c>
      <c r="Z69" s="8">
        <f t="shared" si="13"/>
        <v>288.47588579627558</v>
      </c>
      <c r="AA69" s="58">
        <f t="shared" si="26"/>
        <v>1.7469350305838436</v>
      </c>
      <c r="AB69" s="18">
        <f>[1]!T_P_H_($AC$5,AA69,AC69)</f>
        <v>26.548448746578032</v>
      </c>
      <c r="AC69" s="19">
        <f t="shared" si="27"/>
        <v>152.6904093550406</v>
      </c>
    </row>
    <row r="70" spans="4:29" x14ac:dyDescent="0.25">
      <c r="D70" s="1">
        <f t="shared" si="16"/>
        <v>47</v>
      </c>
      <c r="E70" s="3">
        <f t="shared" si="20"/>
        <v>18.246766999999942</v>
      </c>
      <c r="F70" s="15">
        <f>[1]!T_P_H_($F$5,E70,G70)</f>
        <v>26.311010394344532</v>
      </c>
      <c r="G70" s="16">
        <f t="shared" si="21"/>
        <v>147.9747855668673</v>
      </c>
      <c r="H70" s="9">
        <f t="shared" si="17"/>
        <v>0.4142383676572976</v>
      </c>
      <c r="I70" s="9">
        <f t="shared" si="18"/>
        <v>0.41831167698013733</v>
      </c>
      <c r="J70" s="8">
        <f t="shared" si="11"/>
        <v>1406.9768480670605</v>
      </c>
      <c r="K70" s="17">
        <f t="shared" si="22"/>
        <v>1.8171599999999972</v>
      </c>
      <c r="L70" s="18">
        <f>[1]!T_P_H_($M$5,K70,M70)</f>
        <v>25.896772026687234</v>
      </c>
      <c r="M70" s="19">
        <f t="shared" si="23"/>
        <v>149.25012839075347</v>
      </c>
      <c r="T70" s="1">
        <f t="shared" si="15"/>
        <v>47</v>
      </c>
      <c r="U70" s="57">
        <f t="shared" si="24"/>
        <v>18.309529716227054</v>
      </c>
      <c r="V70" s="15">
        <f>[1]!T_P_H_($V$5,U70,W70)</f>
        <v>28.019454347775188</v>
      </c>
      <c r="W70" s="16">
        <f t="shared" si="25"/>
        <v>157.64721438885925</v>
      </c>
      <c r="X70" s="9">
        <f t="shared" si="7"/>
        <v>1.6146230902862655</v>
      </c>
      <c r="Y70" s="9">
        <f t="shared" si="19"/>
        <v>1.5968827156000536</v>
      </c>
      <c r="Z70" s="8">
        <f t="shared" si="13"/>
        <v>282.09398185385805</v>
      </c>
      <c r="AA70" s="58">
        <f t="shared" si="26"/>
        <v>1.7469918029579499</v>
      </c>
      <c r="AB70" s="18">
        <f>[1]!T_P_H_($AC$5,AA70,AC70)</f>
        <v>26.404831257488922</v>
      </c>
      <c r="AC70" s="19">
        <f t="shared" si="27"/>
        <v>151.93662434871192</v>
      </c>
    </row>
    <row r="71" spans="4:29" x14ac:dyDescent="0.25">
      <c r="D71" s="1">
        <f t="shared" si="16"/>
        <v>48</v>
      </c>
      <c r="E71" s="3">
        <f t="shared" si="20"/>
        <v>18.24576699999994</v>
      </c>
      <c r="F71" s="15">
        <f>[1]!T_P_H_($F$5,E71,G71)</f>
        <v>26.171088243625473</v>
      </c>
      <c r="G71" s="16">
        <f t="shared" si="21"/>
        <v>147.17750184323256</v>
      </c>
      <c r="H71" s="9">
        <f t="shared" si="17"/>
        <v>0.40617794484198555</v>
      </c>
      <c r="I71" s="9">
        <f t="shared" si="18"/>
        <v>0.41019495724172483</v>
      </c>
      <c r="J71" s="8">
        <f t="shared" si="11"/>
        <v>1434.8173579333618</v>
      </c>
      <c r="K71" s="17">
        <f t="shared" si="22"/>
        <v>1.8176599999999972</v>
      </c>
      <c r="L71" s="18">
        <f>[1]!T_P_H_($M$5,K71,M71)</f>
        <v>25.764910298783487</v>
      </c>
      <c r="M71" s="19">
        <f t="shared" si="23"/>
        <v>148.55722364335071</v>
      </c>
      <c r="T71" s="1">
        <f t="shared" si="15"/>
        <v>48</v>
      </c>
      <c r="U71" s="57">
        <f t="shared" si="24"/>
        <v>18.309306944231885</v>
      </c>
      <c r="V71" s="15">
        <f>[1]!T_P_H_($V$5,U71,W71)</f>
        <v>27.911253168351408</v>
      </c>
      <c r="W71" s="16">
        <f t="shared" si="25"/>
        <v>157.03698544846745</v>
      </c>
      <c r="X71" s="9">
        <f t="shared" si="7"/>
        <v>1.6500218448553134</v>
      </c>
      <c r="Y71" s="9">
        <f t="shared" si="19"/>
        <v>1.6322584937370197</v>
      </c>
      <c r="Z71" s="8">
        <f t="shared" si="13"/>
        <v>275.9801866712163</v>
      </c>
      <c r="AA71" s="58">
        <f t="shared" si="26"/>
        <v>1.7470485753320562</v>
      </c>
      <c r="AB71" s="18">
        <f>[1]!T_P_H_($AC$5,AA71,AC71)</f>
        <v>26.261231323496094</v>
      </c>
      <c r="AC71" s="19">
        <f t="shared" si="27"/>
        <v>151.18283934238323</v>
      </c>
    </row>
    <row r="72" spans="4:29" x14ac:dyDescent="0.25">
      <c r="D72" s="1">
        <f t="shared" si="16"/>
        <v>49</v>
      </c>
      <c r="E72" s="3">
        <f t="shared" si="20"/>
        <v>18.244766999999939</v>
      </c>
      <c r="F72" s="15">
        <f>[1]!T_P_H_($F$5,E72,G72)</f>
        <v>26.031297559756528</v>
      </c>
      <c r="G72" s="16">
        <f t="shared" si="21"/>
        <v>146.38021811959786</v>
      </c>
      <c r="H72" s="9">
        <f t="shared" si="17"/>
        <v>0.39823170715521528</v>
      </c>
      <c r="I72" s="9">
        <f t="shared" si="18"/>
        <v>0.40219174304259236</v>
      </c>
      <c r="J72" s="8">
        <f t="shared" si="11"/>
        <v>1463.3687910515646</v>
      </c>
      <c r="K72" s="17">
        <f t="shared" si="22"/>
        <v>1.8181599999999971</v>
      </c>
      <c r="L72" s="18">
        <f>[1]!T_P_H_($M$5,K72,M72)</f>
        <v>25.633065852601312</v>
      </c>
      <c r="M72" s="19">
        <f t="shared" si="23"/>
        <v>147.86431889594795</v>
      </c>
      <c r="T72" s="1">
        <f t="shared" si="15"/>
        <v>49</v>
      </c>
      <c r="U72" s="57">
        <f t="shared" si="24"/>
        <v>18.309084172236716</v>
      </c>
      <c r="V72" s="15">
        <f>[1]!T_P_H_($V$5,U72,W72)</f>
        <v>27.80311858807416</v>
      </c>
      <c r="W72" s="16">
        <f t="shared" si="25"/>
        <v>156.42675650807567</v>
      </c>
      <c r="X72" s="9">
        <f t="shared" si="7"/>
        <v>1.685469362243218</v>
      </c>
      <c r="Y72" s="9">
        <f t="shared" si="19"/>
        <v>1.667682815978822</v>
      </c>
      <c r="Z72" s="8">
        <f t="shared" si="13"/>
        <v>270.11791419870434</v>
      </c>
      <c r="AA72" s="58">
        <f t="shared" si="26"/>
        <v>1.7471053477061624</v>
      </c>
      <c r="AB72" s="18">
        <f>[1]!T_P_H_($AC$5,AA72,AC72)</f>
        <v>26.117649225830942</v>
      </c>
      <c r="AC72" s="19">
        <f t="shared" si="27"/>
        <v>150.42905433605455</v>
      </c>
    </row>
    <row r="73" spans="4:29" x14ac:dyDescent="0.25">
      <c r="D73" s="1">
        <f t="shared" si="16"/>
        <v>50</v>
      </c>
      <c r="E73" s="3">
        <f t="shared" si="20"/>
        <v>18.243766999999938</v>
      </c>
      <c r="F73" s="15">
        <f>[1]!T_P_H_($F$5,E73,G73)</f>
        <v>25.891639995441793</v>
      </c>
      <c r="G73" s="16">
        <f t="shared" si="21"/>
        <v>145.58293439596312</v>
      </c>
      <c r="H73" s="9">
        <f t="shared" si="17"/>
        <v>0.3904010470651329</v>
      </c>
      <c r="I73" s="9">
        <f t="shared" si="18"/>
        <v>0.39430341779347788</v>
      </c>
      <c r="J73" s="8">
        <f t="shared" si="11"/>
        <v>1492.6445428262152</v>
      </c>
      <c r="K73" s="17">
        <f t="shared" si="22"/>
        <v>1.8186599999999971</v>
      </c>
      <c r="L73" s="18">
        <f>[1]!T_P_H_($M$5,K73,M73)</f>
        <v>25.50123894837666</v>
      </c>
      <c r="M73" s="19">
        <f t="shared" si="23"/>
        <v>147.17141414854518</v>
      </c>
      <c r="T73" s="1">
        <f t="shared" si="15"/>
        <v>50</v>
      </c>
      <c r="U73" s="57">
        <f t="shared" si="24"/>
        <v>18.308861400241547</v>
      </c>
      <c r="V73" s="15">
        <f>[1]!T_P_H_($V$5,U73,W73)</f>
        <v>27.695051228137896</v>
      </c>
      <c r="W73" s="16">
        <f t="shared" si="25"/>
        <v>155.81652756768389</v>
      </c>
      <c r="X73" s="9">
        <f t="shared" si="7"/>
        <v>1.7209659764879994</v>
      </c>
      <c r="Y73" s="9">
        <f t="shared" si="19"/>
        <v>1.7031560190877864</v>
      </c>
      <c r="Z73" s="8">
        <f t="shared" si="13"/>
        <v>264.49191897198835</v>
      </c>
      <c r="AA73" s="58">
        <f t="shared" si="26"/>
        <v>1.7471621200802687</v>
      </c>
      <c r="AB73" s="18">
        <f>[1]!T_P_H_($AC$5,AA73,AC73)</f>
        <v>25.974085251649896</v>
      </c>
      <c r="AC73" s="19">
        <f t="shared" si="27"/>
        <v>149.67526932972586</v>
      </c>
    </row>
    <row r="74" spans="4:29" x14ac:dyDescent="0.25">
      <c r="D74" s="1">
        <f t="shared" si="16"/>
        <v>51</v>
      </c>
      <c r="E74" s="3">
        <f t="shared" si="20"/>
        <v>18.242766999999937</v>
      </c>
      <c r="F74" s="15">
        <f>[1]!T_P_H_($F$5,E74,G74)</f>
        <v>25.752117227345593</v>
      </c>
      <c r="G74" s="16">
        <f t="shared" si="21"/>
        <v>144.78565067232839</v>
      </c>
      <c r="H74" s="9">
        <f t="shared" si="17"/>
        <v>0.3826873758548146</v>
      </c>
      <c r="I74" s="9">
        <f t="shared" si="18"/>
        <v>0.38653138362521577</v>
      </c>
      <c r="J74" s="8">
        <f t="shared" si="11"/>
        <v>1522.6573306084451</v>
      </c>
      <c r="K74" s="17">
        <f t="shared" si="22"/>
        <v>1.819159999999997</v>
      </c>
      <c r="L74" s="18">
        <f>[1]!T_P_H_($M$5,K74,M74)</f>
        <v>25.369429851490779</v>
      </c>
      <c r="M74" s="19">
        <f t="shared" si="23"/>
        <v>146.47850940114242</v>
      </c>
      <c r="T74" s="1">
        <f t="shared" si="15"/>
        <v>51</v>
      </c>
      <c r="U74" s="57">
        <f t="shared" si="24"/>
        <v>18.308638628246378</v>
      </c>
      <c r="V74" s="15">
        <f>[1]!T_P_H_($V$5,U74,W74)</f>
        <v>27.587051716601</v>
      </c>
      <c r="W74" s="16">
        <f t="shared" si="25"/>
        <v>155.20629862729211</v>
      </c>
      <c r="X74" s="9">
        <f t="shared" si="7"/>
        <v>1.7565120224100532</v>
      </c>
      <c r="Y74" s="9">
        <f t="shared" si="19"/>
        <v>1.7386784403988476</v>
      </c>
      <c r="Z74" s="8">
        <f t="shared" si="13"/>
        <v>259.08816336037637</v>
      </c>
      <c r="AA74" s="58">
        <f t="shared" si="26"/>
        <v>1.747218892454375</v>
      </c>
      <c r="AB74" s="18">
        <f>[1]!T_P_H_($AC$5,AA74,AC74)</f>
        <v>25.830539694190946</v>
      </c>
      <c r="AC74" s="19">
        <f t="shared" si="27"/>
        <v>148.92148432339715</v>
      </c>
    </row>
    <row r="75" spans="4:29" x14ac:dyDescent="0.25">
      <c r="D75" s="1">
        <f t="shared" si="16"/>
        <v>52</v>
      </c>
      <c r="E75" s="3">
        <f t="shared" si="20"/>
        <v>18.241766999999935</v>
      </c>
      <c r="F75" s="15">
        <f>[1]!T_P_H_($F$5,E75,G75)</f>
        <v>25.612730956406899</v>
      </c>
      <c r="G75" s="16">
        <f t="shared" si="21"/>
        <v>143.98836694869365</v>
      </c>
      <c r="H75" s="9">
        <f t="shared" si="17"/>
        <v>0.37509212380902568</v>
      </c>
      <c r="I75" s="9">
        <f t="shared" si="18"/>
        <v>0.37887706157647716</v>
      </c>
      <c r="J75" s="8">
        <f t="shared" si="11"/>
        <v>1553.4190492774367</v>
      </c>
      <c r="K75" s="17">
        <f t="shared" si="22"/>
        <v>1.8196599999999969</v>
      </c>
      <c r="L75" s="18">
        <f>[1]!T_P_H_($M$5,K75,M75)</f>
        <v>25.237638832597874</v>
      </c>
      <c r="M75" s="19">
        <f t="shared" si="23"/>
        <v>145.78560465373965</v>
      </c>
      <c r="T75" s="1">
        <f t="shared" si="15"/>
        <v>52</v>
      </c>
      <c r="U75" s="57">
        <f t="shared" si="24"/>
        <v>18.308415856251209</v>
      </c>
      <c r="V75" s="15">
        <f>[1]!T_P_H_($V$5,U75,W75)</f>
        <v>27.47912068846296</v>
      </c>
      <c r="W75" s="16">
        <f t="shared" si="25"/>
        <v>154.59606968690034</v>
      </c>
      <c r="X75" s="9">
        <f t="shared" si="7"/>
        <v>1.7921078355278084</v>
      </c>
      <c r="Y75" s="9">
        <f t="shared" si="19"/>
        <v>1.7742504177616916</v>
      </c>
      <c r="Z75" s="8">
        <f t="shared" si="13"/>
        <v>253.89370028471711</v>
      </c>
      <c r="AA75" s="58">
        <f t="shared" si="26"/>
        <v>1.7472756648284813</v>
      </c>
      <c r="AB75" s="18">
        <f>[1]!T_P_H_($AC$5,AA75,AC75)</f>
        <v>25.687012852935151</v>
      </c>
      <c r="AC75" s="19">
        <f t="shared" si="27"/>
        <v>148.16769931706847</v>
      </c>
    </row>
    <row r="76" spans="4:29" x14ac:dyDescent="0.25">
      <c r="D76" s="1">
        <f t="shared" si="16"/>
        <v>53</v>
      </c>
      <c r="E76" s="3">
        <f t="shared" si="20"/>
        <v>18.240766999999934</v>
      </c>
      <c r="F76" s="15">
        <f>[1]!T_P_H_($F$5,E76,G76)</f>
        <v>25.473482908152594</v>
      </c>
      <c r="G76" s="16">
        <f t="shared" si="21"/>
        <v>143.19108322505892</v>
      </c>
      <c r="H76" s="9">
        <f t="shared" si="17"/>
        <v>0.36761674039613013</v>
      </c>
      <c r="I76" s="9">
        <f t="shared" si="18"/>
        <v>0.37134189177676002</v>
      </c>
      <c r="J76" s="8">
        <f t="shared" si="11"/>
        <v>1584.9406108508276</v>
      </c>
      <c r="K76" s="17">
        <f t="shared" si="22"/>
        <v>1.8201599999999969</v>
      </c>
      <c r="L76" s="18">
        <f>[1]!T_P_H_($M$5,K76,M76)</f>
        <v>25.105866167756464</v>
      </c>
      <c r="M76" s="19">
        <f t="shared" si="23"/>
        <v>145.09269990633689</v>
      </c>
      <c r="T76" s="1">
        <f t="shared" si="15"/>
        <v>53</v>
      </c>
      <c r="U76" s="57">
        <f t="shared" si="24"/>
        <v>18.30819308425604</v>
      </c>
      <c r="V76" s="15">
        <f>[1]!T_P_H_($V$5,U76,W76)</f>
        <v>27.371258785741897</v>
      </c>
      <c r="W76" s="16">
        <f t="shared" si="25"/>
        <v>153.98584074650853</v>
      </c>
      <c r="X76" s="9">
        <f t="shared" si="7"/>
        <v>1.8277537519684657</v>
      </c>
      <c r="Y76" s="9">
        <f t="shared" si="19"/>
        <v>1.8098722894754076</v>
      </c>
      <c r="Z76" s="8">
        <f t="shared" si="13"/>
        <v>248.89656934180164</v>
      </c>
      <c r="AA76" s="58">
        <f t="shared" si="26"/>
        <v>1.7473324372025876</v>
      </c>
      <c r="AB76" s="18">
        <f>[1]!T_P_H_($AC$5,AA76,AC76)</f>
        <v>25.543505033773432</v>
      </c>
      <c r="AC76" s="19">
        <f t="shared" si="27"/>
        <v>147.41391431073978</v>
      </c>
    </row>
    <row r="77" spans="4:29" x14ac:dyDescent="0.25">
      <c r="D77" s="1">
        <f t="shared" si="16"/>
        <v>54</v>
      </c>
      <c r="E77" s="3">
        <f t="shared" si="20"/>
        <v>18.239766999999933</v>
      </c>
      <c r="F77" s="15">
        <f>[1]!T_P_H_($F$5,E77,G77)</f>
        <v>25.334374833009093</v>
      </c>
      <c r="G77" s="16">
        <f t="shared" si="21"/>
        <v>142.39379950142418</v>
      </c>
      <c r="H77" s="9">
        <f t="shared" si="17"/>
        <v>0.3602626944442413</v>
      </c>
      <c r="I77" s="9">
        <f t="shared" si="18"/>
        <v>0.36392733362384039</v>
      </c>
      <c r="J77" s="8">
        <f t="shared" si="11"/>
        <v>1617.2317669205281</v>
      </c>
      <c r="K77" s="17">
        <f t="shared" si="22"/>
        <v>1.8206599999999968</v>
      </c>
      <c r="L77" s="18">
        <f>[1]!T_P_H_($M$5,K77,M77)</f>
        <v>24.974112138564852</v>
      </c>
      <c r="M77" s="19">
        <f t="shared" si="23"/>
        <v>144.39979515893413</v>
      </c>
      <c r="T77" s="1">
        <f t="shared" si="15"/>
        <v>54</v>
      </c>
      <c r="U77" s="57">
        <f t="shared" si="24"/>
        <v>18.307970312260871</v>
      </c>
      <c r="V77" s="15">
        <f>[1]!T_P_H_($V$5,U77,W77)</f>
        <v>27.263466657552531</v>
      </c>
      <c r="W77" s="16">
        <f t="shared" si="25"/>
        <v>153.37561180611672</v>
      </c>
      <c r="X77" s="9">
        <f t="shared" si="7"/>
        <v>1.8634501083738009</v>
      </c>
      <c r="Y77" s="9">
        <f t="shared" si="19"/>
        <v>1.845544394215902</v>
      </c>
      <c r="Z77" s="8">
        <f t="shared" si="13"/>
        <v>244.08570458073871</v>
      </c>
      <c r="AA77" s="58">
        <f t="shared" si="26"/>
        <v>1.7473892095766939</v>
      </c>
      <c r="AB77" s="18">
        <f>[1]!T_P_H_($AC$5,AA77,AC77)</f>
        <v>25.40001654917873</v>
      </c>
      <c r="AC77" s="19">
        <f t="shared" si="27"/>
        <v>146.6601293044111</v>
      </c>
    </row>
    <row r="78" spans="4:29" x14ac:dyDescent="0.25">
      <c r="D78" s="1">
        <f t="shared" si="16"/>
        <v>55</v>
      </c>
      <c r="E78" s="3">
        <f t="shared" si="20"/>
        <v>18.238766999999932</v>
      </c>
      <c r="F78" s="15">
        <f>[1]!T_P_H_($F$5,E78,G78)</f>
        <v>25.195408506611969</v>
      </c>
      <c r="G78" s="16">
        <f t="shared" si="21"/>
        <v>141.59651577778948</v>
      </c>
      <c r="H78" s="9">
        <f t="shared" si="17"/>
        <v>0.35303147431135073</v>
      </c>
      <c r="I78" s="9">
        <f t="shared" si="18"/>
        <v>0.35663486595513882</v>
      </c>
      <c r="J78" s="8">
        <f t="shared" si="11"/>
        <v>1650.3009127021091</v>
      </c>
      <c r="K78" s="17">
        <f t="shared" si="22"/>
        <v>1.8211599999999968</v>
      </c>
      <c r="L78" s="18">
        <f>[1]!T_P_H_($M$5,K78,M78)</f>
        <v>24.842377032300618</v>
      </c>
      <c r="M78" s="19">
        <f t="shared" si="23"/>
        <v>143.70689041153136</v>
      </c>
      <c r="T78" s="1">
        <f t="shared" si="15"/>
        <v>55</v>
      </c>
      <c r="U78" s="57">
        <f t="shared" si="24"/>
        <v>18.307747540265702</v>
      </c>
      <c r="V78" s="15">
        <f>[1]!T_P_H_($V$5,U78,W78)</f>
        <v>27.155744960184585</v>
      </c>
      <c r="W78" s="16">
        <f t="shared" si="25"/>
        <v>152.76538286572492</v>
      </c>
      <c r="X78" s="9">
        <f t="shared" si="7"/>
        <v>1.8991972418007883</v>
      </c>
      <c r="Y78" s="9">
        <f t="shared" si="19"/>
        <v>1.8812670709560395</v>
      </c>
      <c r="Z78" s="8">
        <f t="shared" si="13"/>
        <v>239.45085243441622</v>
      </c>
      <c r="AA78" s="58">
        <f t="shared" si="26"/>
        <v>1.7474459819508001</v>
      </c>
      <c r="AB78" s="18">
        <f>[1]!T_P_H_($AC$5,AA78,AC78)</f>
        <v>25.256547718383796</v>
      </c>
      <c r="AC78" s="19">
        <f t="shared" si="27"/>
        <v>145.90634429808242</v>
      </c>
    </row>
    <row r="79" spans="4:29" x14ac:dyDescent="0.25">
      <c r="D79" s="1">
        <f t="shared" si="16"/>
        <v>56</v>
      </c>
      <c r="E79" s="3">
        <f t="shared" si="20"/>
        <v>18.237766999999931</v>
      </c>
      <c r="F79" s="15">
        <f>[1]!T_P_H_($F$5,E79,G79)</f>
        <v>25.056585730112776</v>
      </c>
      <c r="G79" s="16">
        <f t="shared" si="21"/>
        <v>140.79923205415474</v>
      </c>
      <c r="H79" s="9">
        <f t="shared" si="17"/>
        <v>0.34592458804827686</v>
      </c>
      <c r="I79" s="9">
        <f t="shared" si="18"/>
        <v>0.34946598721223965</v>
      </c>
      <c r="J79" s="8">
        <f t="shared" si="11"/>
        <v>1684.1548715003144</v>
      </c>
      <c r="K79" s="17">
        <f t="shared" si="22"/>
        <v>1.8216599999999967</v>
      </c>
      <c r="L79" s="18">
        <f>[1]!T_P_H_($M$5,K79,M79)</f>
        <v>24.710661142064499</v>
      </c>
      <c r="M79" s="19">
        <f t="shared" si="23"/>
        <v>143.0139856641286</v>
      </c>
      <c r="T79" s="1">
        <f t="shared" si="15"/>
        <v>56</v>
      </c>
      <c r="U79" s="57">
        <f t="shared" si="24"/>
        <v>18.307524768270532</v>
      </c>
      <c r="V79" s="15">
        <f>[1]!T_P_H_($V$5,U79,W79)</f>
        <v>27.048094357181544</v>
      </c>
      <c r="W79" s="16">
        <f t="shared" si="25"/>
        <v>152.15515392533311</v>
      </c>
      <c r="X79" s="9">
        <f t="shared" si="7"/>
        <v>1.9349954896167105</v>
      </c>
      <c r="Y79" s="9">
        <f t="shared" si="19"/>
        <v>1.9170406588786655</v>
      </c>
      <c r="Z79" s="8">
        <f t="shared" si="13"/>
        <v>234.98249852494783</v>
      </c>
      <c r="AA79" s="58">
        <f t="shared" si="26"/>
        <v>1.7475027543249064</v>
      </c>
      <c r="AB79" s="18">
        <f>[1]!T_P_H_($AC$5,AA79,AC79)</f>
        <v>25.113098867564833</v>
      </c>
      <c r="AC79" s="19">
        <f t="shared" si="27"/>
        <v>145.1525592917537</v>
      </c>
    </row>
    <row r="80" spans="4:29" x14ac:dyDescent="0.25">
      <c r="D80" s="1">
        <f t="shared" si="16"/>
        <v>57</v>
      </c>
      <c r="E80" s="3">
        <f t="shared" si="20"/>
        <v>18.236766999999929</v>
      </c>
      <c r="F80" s="15">
        <f>[1]!T_P_H_($F$5,E80,G80)</f>
        <v>24.917908330482614</v>
      </c>
      <c r="G80" s="16">
        <f t="shared" si="21"/>
        <v>140.00194833052001</v>
      </c>
      <c r="H80" s="9">
        <f t="shared" si="17"/>
        <v>0.33894356355407496</v>
      </c>
      <c r="I80" s="9">
        <f t="shared" si="18"/>
        <v>0.34242221559780289</v>
      </c>
      <c r="J80" s="8">
        <f t="shared" si="11"/>
        <v>1718.7986584330024</v>
      </c>
      <c r="K80" s="17">
        <f t="shared" si="22"/>
        <v>1.8221599999999967</v>
      </c>
      <c r="L80" s="18">
        <f>[1]!T_P_H_($M$5,K80,M80)</f>
        <v>24.578964766928539</v>
      </c>
      <c r="M80" s="19">
        <f t="shared" si="23"/>
        <v>142.32108091672583</v>
      </c>
      <c r="T80" s="1">
        <f t="shared" si="15"/>
        <v>57</v>
      </c>
      <c r="U80" s="57">
        <f t="shared" si="24"/>
        <v>18.307301996275363</v>
      </c>
      <c r="V80" s="15">
        <f>[1]!T_P_H_($V$5,U80,W80)</f>
        <v>26.940515519419737</v>
      </c>
      <c r="W80" s="16">
        <f t="shared" si="25"/>
        <v>151.5449249849413</v>
      </c>
      <c r="X80" s="9">
        <f t="shared" si="7"/>
        <v>1.9708451893885375</v>
      </c>
      <c r="Y80" s="9">
        <f t="shared" si="19"/>
        <v>1.9528654972824286</v>
      </c>
      <c r="Z80" s="8">
        <f t="shared" si="13"/>
        <v>230.6718022434664</v>
      </c>
      <c r="AA80" s="58">
        <f t="shared" si="26"/>
        <v>1.7475595266990127</v>
      </c>
      <c r="AB80" s="18">
        <f>[1]!T_P_H_($AC$5,AA80,AC80)</f>
        <v>24.9696703300312</v>
      </c>
      <c r="AC80" s="19">
        <f t="shared" si="27"/>
        <v>144.39877428542502</v>
      </c>
    </row>
    <row r="81" spans="4:29" x14ac:dyDescent="0.25">
      <c r="D81" s="1">
        <f t="shared" si="16"/>
        <v>58</v>
      </c>
      <c r="E81" s="3">
        <f t="shared" si="20"/>
        <v>18.235766999999928</v>
      </c>
      <c r="F81" s="15">
        <f>[1]!T_P_H_($F$5,E81,G81)</f>
        <v>24.779378160811714</v>
      </c>
      <c r="G81" s="16">
        <f t="shared" si="21"/>
        <v>139.20466460688527</v>
      </c>
      <c r="H81" s="9">
        <f t="shared" si="17"/>
        <v>0.3320899487226967</v>
      </c>
      <c r="I81" s="9">
        <f t="shared" si="18"/>
        <v>0.33550508922406036</v>
      </c>
      <c r="J81" s="8">
        <f t="shared" si="11"/>
        <v>1754.2352223280445</v>
      </c>
      <c r="K81" s="17">
        <f t="shared" si="22"/>
        <v>1.8226599999999966</v>
      </c>
      <c r="L81" s="18">
        <f>[1]!T_P_H_($M$5,K81,M81)</f>
        <v>24.447288212089017</v>
      </c>
      <c r="M81" s="19">
        <f t="shared" si="23"/>
        <v>141.62817616932307</v>
      </c>
      <c r="T81" s="1">
        <f t="shared" si="15"/>
        <v>58</v>
      </c>
      <c r="U81" s="57">
        <f t="shared" si="24"/>
        <v>18.307079224280194</v>
      </c>
      <c r="V81" s="15">
        <f>[1]!T_P_H_($V$5,U81,W81)</f>
        <v>26.833009125187747</v>
      </c>
      <c r="W81" s="16">
        <f t="shared" si="25"/>
        <v>150.93469604454953</v>
      </c>
      <c r="X81" s="9">
        <f t="shared" si="7"/>
        <v>2.0067466787663513</v>
      </c>
      <c r="Y81" s="9">
        <f t="shared" si="19"/>
        <v>1.988741925480253</v>
      </c>
      <c r="Z81" s="8">
        <f t="shared" si="13"/>
        <v>226.51053815765397</v>
      </c>
      <c r="AA81" s="58">
        <f t="shared" si="26"/>
        <v>1.747616299073119</v>
      </c>
      <c r="AB81" s="18">
        <f>[1]!T_P_H_($AC$5,AA81,AC81)</f>
        <v>24.826262446421396</v>
      </c>
      <c r="AC81" s="19">
        <f t="shared" si="27"/>
        <v>143.64498927909634</v>
      </c>
    </row>
    <row r="82" spans="4:29" x14ac:dyDescent="0.25">
      <c r="D82" s="1">
        <f t="shared" si="16"/>
        <v>59</v>
      </c>
      <c r="E82" s="3">
        <f t="shared" si="20"/>
        <v>18.234766999999927</v>
      </c>
      <c r="F82" s="15">
        <f>[1]!T_P_H_($F$5,E82,G82)</f>
        <v>24.640997100604263</v>
      </c>
      <c r="G82" s="16">
        <f t="shared" si="21"/>
        <v>138.40738088325054</v>
      </c>
      <c r="H82" s="9">
        <f t="shared" si="17"/>
        <v>0.32536531158023863</v>
      </c>
      <c r="I82" s="9">
        <f t="shared" si="18"/>
        <v>0.32871616625192845</v>
      </c>
      <c r="J82" s="8">
        <f t="shared" si="11"/>
        <v>1790.465164819703</v>
      </c>
      <c r="K82" s="17">
        <f t="shared" si="22"/>
        <v>1.8231599999999966</v>
      </c>
      <c r="L82" s="18">
        <f>[1]!T_P_H_($M$5,K82,M82)</f>
        <v>24.315631789024025</v>
      </c>
      <c r="M82" s="19">
        <f t="shared" si="23"/>
        <v>140.93527142192031</v>
      </c>
      <c r="T82" s="1">
        <f t="shared" si="15"/>
        <v>59</v>
      </c>
      <c r="U82" s="57">
        <f t="shared" si="24"/>
        <v>18.306856452285025</v>
      </c>
      <c r="V82" s="15">
        <f>[1]!T_P_H_($V$5,U82,W82)</f>
        <v>26.725575860266048</v>
      </c>
      <c r="W82" s="16">
        <f t="shared" si="25"/>
        <v>150.32446710415775</v>
      </c>
      <c r="X82" s="9">
        <f t="shared" si="7"/>
        <v>2.0427002953604081</v>
      </c>
      <c r="Y82" s="9">
        <f t="shared" si="19"/>
        <v>2.0246702826904799</v>
      </c>
      <c r="Z82" s="8">
        <f t="shared" si="13"/>
        <v>222.49104342985336</v>
      </c>
      <c r="AA82" s="58">
        <f t="shared" si="26"/>
        <v>1.7476730714472253</v>
      </c>
      <c r="AB82" s="18">
        <f>[1]!T_P_H_($AC$5,AA82,AC82)</f>
        <v>24.68287556490564</v>
      </c>
      <c r="AC82" s="19">
        <f t="shared" si="27"/>
        <v>142.89120427276765</v>
      </c>
    </row>
    <row r="83" spans="4:29" x14ac:dyDescent="0.25">
      <c r="D83" s="1">
        <f t="shared" si="16"/>
        <v>60</v>
      </c>
      <c r="E83" s="3">
        <f t="shared" si="20"/>
        <v>18.233766999999926</v>
      </c>
      <c r="F83" s="15">
        <f>[1]!T_P_H_($F$5,E83,G83)</f>
        <v>24.502767056067846</v>
      </c>
      <c r="G83" s="16">
        <f t="shared" si="21"/>
        <v>137.6100971596158</v>
      </c>
      <c r="H83" s="9">
        <f t="shared" si="17"/>
        <v>0.31877124041185922</v>
      </c>
      <c r="I83" s="9">
        <f t="shared" si="18"/>
        <v>0.32205702501992906</v>
      </c>
      <c r="J83" s="8">
        <f t="shared" si="11"/>
        <v>1827.4864358283751</v>
      </c>
      <c r="K83" s="17">
        <f t="shared" si="22"/>
        <v>1.8236599999999965</v>
      </c>
      <c r="L83" s="18">
        <f>[1]!T_P_H_($M$5,K83,M83)</f>
        <v>24.183995815655987</v>
      </c>
      <c r="M83" s="19">
        <f t="shared" si="23"/>
        <v>140.24236667451754</v>
      </c>
      <c r="T83" s="1">
        <f t="shared" si="15"/>
        <v>60</v>
      </c>
      <c r="U83" s="57">
        <f t="shared" si="24"/>
        <v>18.306633680289856</v>
      </c>
      <c r="V83" s="15">
        <f>[1]!T_P_H_($V$5,U83,W83)</f>
        <v>26.61821641800692</v>
      </c>
      <c r="W83" s="16">
        <f t="shared" si="25"/>
        <v>149.71423816376597</v>
      </c>
      <c r="X83" s="9">
        <f t="shared" si="7"/>
        <v>2.0787063766116631</v>
      </c>
      <c r="Y83" s="9">
        <f t="shared" si="19"/>
        <v>2.0606509079204995</v>
      </c>
      <c r="Z83" s="8">
        <f t="shared" si="13"/>
        <v>218.60617053851817</v>
      </c>
      <c r="AA83" s="58">
        <f t="shared" si="26"/>
        <v>1.7477298438213316</v>
      </c>
      <c r="AB83" s="18">
        <f>[1]!T_P_H_($AC$5,AA83,AC83)</f>
        <v>24.539510041395257</v>
      </c>
      <c r="AC83" s="19">
        <f t="shared" si="27"/>
        <v>142.13741926643897</v>
      </c>
    </row>
    <row r="84" spans="4:29" x14ac:dyDescent="0.25">
      <c r="D84" s="1">
        <f t="shared" si="16"/>
        <v>61</v>
      </c>
      <c r="E84" s="3">
        <f t="shared" si="20"/>
        <v>18.232766999999924</v>
      </c>
      <c r="F84" s="15">
        <f>[1]!T_P_H_($F$5,E84,G84)</f>
        <v>24.364689960396475</v>
      </c>
      <c r="G84" s="16">
        <f t="shared" si="21"/>
        <v>136.8128134359811</v>
      </c>
      <c r="H84" s="9">
        <f t="shared" si="17"/>
        <v>0.31230934387710363</v>
      </c>
      <c r="I84" s="9">
        <f t="shared" si="18"/>
        <v>0.3155292641618489</v>
      </c>
      <c r="J84" s="8">
        <f t="shared" si="11"/>
        <v>1865.2940048225262</v>
      </c>
      <c r="K84" s="17">
        <f t="shared" si="22"/>
        <v>1.8241599999999965</v>
      </c>
      <c r="L84" s="18">
        <f>[1]!T_P_H_($M$5,K84,M84)</f>
        <v>24.052380616519372</v>
      </c>
      <c r="M84" s="19">
        <f t="shared" si="23"/>
        <v>139.54946192711478</v>
      </c>
      <c r="T84" s="1">
        <f t="shared" si="15"/>
        <v>61</v>
      </c>
      <c r="U84" s="57">
        <f t="shared" si="24"/>
        <v>18.306410908294687</v>
      </c>
      <c r="V84" s="15">
        <f>[1]!T_P_H_($V$5,U84,W84)</f>
        <v>26.510931499414522</v>
      </c>
      <c r="W84" s="16">
        <f t="shared" si="25"/>
        <v>149.10400922337419</v>
      </c>
      <c r="X84" s="9">
        <f t="shared" si="7"/>
        <v>2.1147652596554103</v>
      </c>
      <c r="Y84" s="9">
        <f t="shared" si="19"/>
        <v>2.0966841398425569</v>
      </c>
      <c r="Z84" s="8">
        <f t="shared" si="13"/>
        <v>214.84924468930623</v>
      </c>
      <c r="AA84" s="58">
        <f t="shared" si="26"/>
        <v>1.7477866161954378</v>
      </c>
      <c r="AB84" s="18">
        <f>[1]!T_P_H_($AC$5,AA84,AC84)</f>
        <v>24.396166239759111</v>
      </c>
      <c r="AC84" s="19">
        <f t="shared" si="27"/>
        <v>141.38363426011026</v>
      </c>
    </row>
    <row r="85" spans="4:29" x14ac:dyDescent="0.25">
      <c r="D85" s="1">
        <f t="shared" si="16"/>
        <v>62</v>
      </c>
      <c r="E85" s="3">
        <f t="shared" si="20"/>
        <v>18.231766999999923</v>
      </c>
      <c r="F85" s="15">
        <f>[1]!T_P_H_($F$5,E85,G85)</f>
        <v>24.226767774046397</v>
      </c>
      <c r="G85" s="16">
        <f t="shared" si="21"/>
        <v>136.01552971234636</v>
      </c>
      <c r="H85" s="9">
        <f t="shared" si="17"/>
        <v>0.30598125111274399</v>
      </c>
      <c r="I85" s="9">
        <f t="shared" si="18"/>
        <v>0.30913450271195791</v>
      </c>
      <c r="J85" s="8">
        <f t="shared" si="11"/>
        <v>1903.8795075409532</v>
      </c>
      <c r="K85" s="17">
        <f t="shared" si="22"/>
        <v>1.8246599999999964</v>
      </c>
      <c r="L85" s="18">
        <f>[1]!T_P_H_($M$5,K85,M85)</f>
        <v>23.920786522933653</v>
      </c>
      <c r="M85" s="19">
        <f t="shared" si="23"/>
        <v>138.85655717971201</v>
      </c>
      <c r="T85" s="1">
        <f t="shared" si="15"/>
        <v>62</v>
      </c>
      <c r="U85" s="57">
        <f t="shared" si="24"/>
        <v>18.306188136299518</v>
      </c>
      <c r="V85" s="15">
        <f>[1]!T_P_H_($V$5,U85,W85)</f>
        <v>26.40372181322509</v>
      </c>
      <c r="W85" s="16">
        <f t="shared" si="25"/>
        <v>148.49378028298239</v>
      </c>
      <c r="X85" s="9">
        <f t="shared" si="7"/>
        <v>2.1508772811775856</v>
      </c>
      <c r="Y85" s="9">
        <f t="shared" si="19"/>
        <v>2.1327703166617722</v>
      </c>
      <c r="Z85" s="8">
        <f t="shared" si="13"/>
        <v>211.21402538192748</v>
      </c>
      <c r="AA85" s="58">
        <f t="shared" si="26"/>
        <v>1.7478433885695441</v>
      </c>
      <c r="AB85" s="18">
        <f>[1]!T_P_H_($AC$5,AA85,AC85)</f>
        <v>24.252844532047504</v>
      </c>
      <c r="AC85" s="19">
        <f t="shared" si="27"/>
        <v>140.62984925378157</v>
      </c>
    </row>
    <row r="86" spans="4:29" x14ac:dyDescent="0.25">
      <c r="D86" s="1">
        <f t="shared" si="16"/>
        <v>63</v>
      </c>
      <c r="E86" s="3">
        <f t="shared" si="20"/>
        <v>18.230766999999922</v>
      </c>
      <c r="F86" s="15">
        <f>[1]!T_P_H_($F$5,E86,G86)</f>
        <v>24.089002485003778</v>
      </c>
      <c r="G86" s="16">
        <f t="shared" si="21"/>
        <v>135.21824598871163</v>
      </c>
      <c r="H86" s="9">
        <f t="shared" si="17"/>
        <v>0.29978861182193839</v>
      </c>
      <c r="I86" s="9">
        <f t="shared" si="18"/>
        <v>0.30287438019682966</v>
      </c>
      <c r="J86" s="8">
        <f t="shared" si="11"/>
        <v>1943.2308682057376</v>
      </c>
      <c r="K86" s="17">
        <f t="shared" si="22"/>
        <v>1.8251599999999963</v>
      </c>
      <c r="L86" s="18">
        <f>[1]!T_P_H_($M$5,K86,M86)</f>
        <v>23.78921387318184</v>
      </c>
      <c r="M86" s="19">
        <f t="shared" si="23"/>
        <v>138.16365243230925</v>
      </c>
      <c r="T86" s="1">
        <f t="shared" si="15"/>
        <v>63</v>
      </c>
      <c r="U86" s="57">
        <f t="shared" si="24"/>
        <v>18.305965364304349</v>
      </c>
      <c r="V86" s="15">
        <f>[1]!T_P_H_($V$5,U86,W86)</f>
        <v>26.296588075987259</v>
      </c>
      <c r="W86" s="16">
        <f t="shared" si="25"/>
        <v>147.88355134259058</v>
      </c>
      <c r="X86" s="9">
        <f t="shared" si="7"/>
        <v>2.1870427772636312</v>
      </c>
      <c r="Y86" s="9">
        <f t="shared" si="19"/>
        <v>2.1689097759758478</v>
      </c>
      <c r="Z86" s="8">
        <f t="shared" si="13"/>
        <v>207.69467166726318</v>
      </c>
      <c r="AA86" s="58">
        <f t="shared" si="26"/>
        <v>1.7479001609436504</v>
      </c>
      <c r="AB86" s="18">
        <f>[1]!T_P_H_($AC$5,AA86,AC86)</f>
        <v>24.109545298723628</v>
      </c>
      <c r="AC86" s="19">
        <f t="shared" si="27"/>
        <v>139.87606424745289</v>
      </c>
    </row>
    <row r="87" spans="4:29" x14ac:dyDescent="0.25">
      <c r="D87" s="1">
        <f t="shared" si="16"/>
        <v>64</v>
      </c>
      <c r="E87" s="3">
        <f t="shared" si="20"/>
        <v>18.229766999999921</v>
      </c>
      <c r="F87" s="15">
        <f>[1]!T_P_H_($F$5,E87,G87)</f>
        <v>23.951396109043053</v>
      </c>
      <c r="G87" s="16">
        <f t="shared" si="21"/>
        <v>134.42096226507689</v>
      </c>
      <c r="H87" s="9">
        <f t="shared" si="17"/>
        <v>0.29373309634835465</v>
      </c>
      <c r="I87" s="9">
        <f t="shared" si="18"/>
        <v>0.29675055671239486</v>
      </c>
      <c r="J87" s="8">
        <f t="shared" si="11"/>
        <v>1983.3318976974199</v>
      </c>
      <c r="K87" s="17">
        <f t="shared" si="22"/>
        <v>1.8256599999999963</v>
      </c>
      <c r="L87" s="18">
        <f>[1]!T_P_H_($M$5,K87,M87)</f>
        <v>23.657663012694698</v>
      </c>
      <c r="M87" s="19">
        <f t="shared" si="23"/>
        <v>137.47074768490648</v>
      </c>
      <c r="T87" s="1">
        <f t="shared" si="15"/>
        <v>64</v>
      </c>
      <c r="U87" s="57">
        <f t="shared" si="24"/>
        <v>18.30574259230918</v>
      </c>
      <c r="V87" s="15">
        <f>[1]!T_P_H_($V$5,U87,W87)</f>
        <v>26.189531012142403</v>
      </c>
      <c r="W87" s="16">
        <f t="shared" si="25"/>
        <v>147.27332240219877</v>
      </c>
      <c r="X87" s="9">
        <f t="shared" si="7"/>
        <v>2.2232620832392662</v>
      </c>
      <c r="Y87" s="9">
        <f t="shared" si="19"/>
        <v>2.2051028546264377</v>
      </c>
      <c r="Z87" s="8">
        <f t="shared" si="13"/>
        <v>204.28571068787377</v>
      </c>
      <c r="AA87" s="58">
        <f t="shared" si="26"/>
        <v>1.7479569333177567</v>
      </c>
      <c r="AB87" s="18">
        <f>[1]!T_P_H_($AC$5,AA87,AC87)</f>
        <v>23.966268928903137</v>
      </c>
      <c r="AC87" s="19">
        <f t="shared" si="27"/>
        <v>139.1222792411242</v>
      </c>
    </row>
    <row r="88" spans="4:29" x14ac:dyDescent="0.25">
      <c r="D88" s="1">
        <f t="shared" si="16"/>
        <v>65</v>
      </c>
      <c r="E88" s="3">
        <f t="shared" ref="E88:E123" si="28">E87-$C$7/$C$21/1000</f>
        <v>18.22876699999992</v>
      </c>
      <c r="F88" s="15">
        <f>[1]!T_P_H_($F$5,E88,G88)</f>
        <v>23.813950689974959</v>
      </c>
      <c r="G88" s="16">
        <f t="shared" ref="G88:G123" si="29">(G87*$E$8-$C$22)/$E$8</f>
        <v>133.62367854144216</v>
      </c>
      <c r="H88" s="9">
        <f t="shared" si="17"/>
        <v>0.28781639573401918</v>
      </c>
      <c r="I88" s="9">
        <f t="shared" si="18"/>
        <v>0.29076471298495976</v>
      </c>
      <c r="J88" s="8">
        <f t="shared" si="11"/>
        <v>2024.1618686982963</v>
      </c>
      <c r="K88" s="17">
        <f t="shared" ref="K88:K123" si="30">K87+$C$8/$C$21/1000</f>
        <v>1.8261599999999962</v>
      </c>
      <c r="L88" s="18">
        <f>[1]!T_P_H_($M$5,K88,M88)</f>
        <v>23.52613429424094</v>
      </c>
      <c r="M88" s="19">
        <f t="shared" ref="M88:M123" si="31">(M87*$L$8-$C$23)/$L$8</f>
        <v>136.77784293750372</v>
      </c>
      <c r="T88" s="1">
        <f t="shared" si="15"/>
        <v>65</v>
      </c>
      <c r="U88" s="57">
        <f t="shared" ref="U88:U123" si="32">U87-$S$7/$S$22/1000</f>
        <v>18.305519820314011</v>
      </c>
      <c r="V88" s="15">
        <f>[1]!T_P_H_($V$5,U88,W88)</f>
        <v>26.082551354104968</v>
      </c>
      <c r="W88" s="16">
        <f t="shared" ref="W88:W123" si="33">(W87*$U$8-$S$22)/$E$8</f>
        <v>146.66309346180697</v>
      </c>
      <c r="X88" s="9">
        <f t="shared" ref="X88:X123" si="34">V88-AB88</f>
        <v>2.2595355335030547</v>
      </c>
      <c r="Y88" s="9">
        <f t="shared" si="19"/>
        <v>2.2413498885417491</v>
      </c>
      <c r="Z88" s="8">
        <f t="shared" si="13"/>
        <v>200.98200914552581</v>
      </c>
      <c r="AA88" s="58">
        <f t="shared" ref="AA88:AA123" si="35">AA87+$S$8/$S$23/1000</f>
        <v>1.748013705691863</v>
      </c>
      <c r="AB88" s="18">
        <f>[1]!T_P_H_($AC$5,AA88,AC88)</f>
        <v>23.823015820601913</v>
      </c>
      <c r="AC88" s="19">
        <f t="shared" ref="AC88:AC123" si="36">(AC87*$AB$8-$S$23)/$AB$8</f>
        <v>138.36849423479552</v>
      </c>
    </row>
    <row r="89" spans="4:29" x14ac:dyDescent="0.25">
      <c r="D89" s="1">
        <f t="shared" si="16"/>
        <v>66</v>
      </c>
      <c r="E89" s="3">
        <f t="shared" si="28"/>
        <v>18.227766999999918</v>
      </c>
      <c r="F89" s="15">
        <f>[1]!T_P_H_($F$5,E89,G89)</f>
        <v>23.67666829988298</v>
      </c>
      <c r="G89" s="16">
        <f t="shared" si="29"/>
        <v>132.82639481780743</v>
      </c>
      <c r="H89" s="9">
        <f t="shared" si="17"/>
        <v>0.28204022175936672</v>
      </c>
      <c r="I89" s="9">
        <f t="shared" si="18"/>
        <v>0.28491855041482328</v>
      </c>
      <c r="J89" s="8">
        <f t="shared" ref="J89:J123" si="37">$C$22/I89</f>
        <v>2065.695069451468</v>
      </c>
      <c r="K89" s="17">
        <f t="shared" si="30"/>
        <v>1.8266599999999962</v>
      </c>
      <c r="L89" s="18">
        <f>[1]!T_P_H_($M$5,K89,M89)</f>
        <v>23.394628078123613</v>
      </c>
      <c r="M89" s="19">
        <f t="shared" si="31"/>
        <v>136.08493819010096</v>
      </c>
      <c r="T89" s="1">
        <f t="shared" si="15"/>
        <v>66</v>
      </c>
      <c r="U89" s="57">
        <f t="shared" si="32"/>
        <v>18.305297048318842</v>
      </c>
      <c r="V89" s="15">
        <f>[1]!T_P_H_($V$5,U89,W89)</f>
        <v>25.97564984234273</v>
      </c>
      <c r="W89" s="16">
        <f t="shared" si="33"/>
        <v>146.05286452141516</v>
      </c>
      <c r="X89" s="9">
        <f t="shared" si="34"/>
        <v>2.2958634613501552</v>
      </c>
      <c r="Y89" s="9">
        <f t="shared" si="19"/>
        <v>2.2776512125700039</v>
      </c>
      <c r="Z89" s="8">
        <f t="shared" ref="Z89:Z123" si="38">$S$22/Y89</f>
        <v>197.77874738289225</v>
      </c>
      <c r="AA89" s="58">
        <f t="shared" si="35"/>
        <v>1.7480704780659693</v>
      </c>
      <c r="AB89" s="18">
        <f>[1]!T_P_H_($AC$5,AA89,AC89)</f>
        <v>23.679786380992574</v>
      </c>
      <c r="AC89" s="19">
        <f t="shared" si="36"/>
        <v>137.61470922846681</v>
      </c>
    </row>
    <row r="90" spans="4:29" x14ac:dyDescent="0.25">
      <c r="D90" s="1">
        <f t="shared" si="16"/>
        <v>67</v>
      </c>
      <c r="E90" s="3">
        <f t="shared" si="28"/>
        <v>18.226766999999917</v>
      </c>
      <c r="F90" s="15">
        <f>[1]!T_P_H_($F$5,E90,G90)</f>
        <v>23.539551039346851</v>
      </c>
      <c r="G90" s="16">
        <f t="shared" si="29"/>
        <v>132.02911109417272</v>
      </c>
      <c r="H90" s="9">
        <f t="shared" si="17"/>
        <v>0.27640630696401658</v>
      </c>
      <c r="I90" s="9">
        <f t="shared" si="18"/>
        <v>0.27921379110095296</v>
      </c>
      <c r="J90" s="8">
        <f t="shared" si="37"/>
        <v>2107.9003385415199</v>
      </c>
      <c r="K90" s="17">
        <f t="shared" si="30"/>
        <v>1.8271599999999961</v>
      </c>
      <c r="L90" s="18">
        <f>[1]!T_P_H_($M$5,K90,M90)</f>
        <v>23.263144732382834</v>
      </c>
      <c r="M90" s="19">
        <f t="shared" si="31"/>
        <v>135.39203344269819</v>
      </c>
      <c r="T90" s="1">
        <f t="shared" ref="T90:T123" si="39">T89+1</f>
        <v>67</v>
      </c>
      <c r="U90" s="57">
        <f t="shared" si="32"/>
        <v>18.305074276323673</v>
      </c>
      <c r="V90" s="15">
        <f>[1]!T_P_H_($V$5,U90,W90)</f>
        <v>25.868827225456901</v>
      </c>
      <c r="W90" s="16">
        <f t="shared" si="33"/>
        <v>145.44263558102338</v>
      </c>
      <c r="X90" s="9">
        <f t="shared" si="34"/>
        <v>2.3322461987868941</v>
      </c>
      <c r="Y90" s="9">
        <f t="shared" si="19"/>
        <v>2.3140071603035541</v>
      </c>
      <c r="Z90" s="8">
        <f t="shared" si="38"/>
        <v>194.67139580420647</v>
      </c>
      <c r="AA90" s="58">
        <f t="shared" si="35"/>
        <v>1.7481272504400756</v>
      </c>
      <c r="AB90" s="18">
        <f>[1]!T_P_H_($AC$5,AA90,AC90)</f>
        <v>23.536581026670007</v>
      </c>
      <c r="AC90" s="19">
        <f t="shared" si="36"/>
        <v>136.86092422213812</v>
      </c>
    </row>
    <row r="91" spans="4:29" x14ac:dyDescent="0.25">
      <c r="D91" s="1">
        <f t="shared" si="16"/>
        <v>68</v>
      </c>
      <c r="E91" s="3">
        <f t="shared" si="28"/>
        <v>18.225766999999916</v>
      </c>
      <c r="F91" s="15">
        <f>[1]!T_P_H_($F$5,E91,G91)</f>
        <v>23.402601037651891</v>
      </c>
      <c r="G91" s="16">
        <f t="shared" si="29"/>
        <v>131.23182737053799</v>
      </c>
      <c r="H91" s="9">
        <f t="shared" si="17"/>
        <v>0.27091640464660216</v>
      </c>
      <c r="I91" s="9">
        <f t="shared" si="18"/>
        <v>0.27365217784519202</v>
      </c>
      <c r="J91" s="8">
        <f t="shared" si="37"/>
        <v>2150.7405839836279</v>
      </c>
      <c r="K91" s="17">
        <f t="shared" si="30"/>
        <v>1.8276599999999961</v>
      </c>
      <c r="L91" s="18">
        <f>[1]!T_P_H_($M$5,K91,M91)</f>
        <v>23.131684633005289</v>
      </c>
      <c r="M91" s="19">
        <f t="shared" si="31"/>
        <v>134.69912869529543</v>
      </c>
      <c r="T91" s="1">
        <f t="shared" si="39"/>
        <v>68</v>
      </c>
      <c r="U91" s="57">
        <f t="shared" si="32"/>
        <v>18.304851504328504</v>
      </c>
      <c r="V91" s="15">
        <f>[1]!T_P_H_($V$5,U91,W91)</f>
        <v>25.762084260262075</v>
      </c>
      <c r="W91" s="16">
        <f t="shared" si="33"/>
        <v>144.8324066406316</v>
      </c>
      <c r="X91" s="9">
        <f t="shared" si="34"/>
        <v>2.3686840763358603</v>
      </c>
      <c r="Y91" s="9">
        <f t="shared" si="19"/>
        <v>2.3504180638931356</v>
      </c>
      <c r="Z91" s="8">
        <f t="shared" si="38"/>
        <v>191.65569339229782</v>
      </c>
      <c r="AA91" s="58">
        <f t="shared" si="35"/>
        <v>1.7481840228141818</v>
      </c>
      <c r="AB91" s="18">
        <f>[1]!T_P_H_($AC$5,AA91,AC91)</f>
        <v>23.393400183926214</v>
      </c>
      <c r="AC91" s="19">
        <f t="shared" si="36"/>
        <v>136.10713921580944</v>
      </c>
    </row>
    <row r="92" spans="4:29" x14ac:dyDescent="0.25">
      <c r="D92" s="1">
        <f t="shared" si="16"/>
        <v>69</v>
      </c>
      <c r="E92" s="3">
        <f t="shared" si="28"/>
        <v>18.224766999999915</v>
      </c>
      <c r="F92" s="15">
        <f>[1]!T_P_H_($F$5,E92,G92)</f>
        <v>23.265820452982492</v>
      </c>
      <c r="G92" s="16">
        <f t="shared" si="29"/>
        <v>130.43454364690325</v>
      </c>
      <c r="H92" s="9">
        <f t="shared" si="17"/>
        <v>0.26557228884193051</v>
      </c>
      <c r="I92" s="9">
        <f t="shared" si="18"/>
        <v>0.26823547413432963</v>
      </c>
      <c r="J92" s="8">
        <f t="shared" si="37"/>
        <v>2194.1722909193495</v>
      </c>
      <c r="K92" s="17">
        <f t="shared" si="30"/>
        <v>1.828159999999996</v>
      </c>
      <c r="L92" s="18">
        <f>[1]!T_P_H_($M$5,K92,M92)</f>
        <v>23.000248164140562</v>
      </c>
      <c r="M92" s="19">
        <f t="shared" si="31"/>
        <v>134.00622394789266</v>
      </c>
      <c r="T92" s="1">
        <f t="shared" si="39"/>
        <v>69</v>
      </c>
      <c r="U92" s="57">
        <f t="shared" si="32"/>
        <v>18.304628732333335</v>
      </c>
      <c r="V92" s="15">
        <f>[1]!T_P_H_($V$5,U92,W92)</f>
        <v>25.655421711865852</v>
      </c>
      <c r="W92" s="16">
        <f t="shared" si="33"/>
        <v>144.22217770023983</v>
      </c>
      <c r="X92" s="9">
        <f t="shared" si="34"/>
        <v>2.4051774228307785</v>
      </c>
      <c r="Y92" s="9">
        <f t="shared" si="19"/>
        <v>2.3868842538519206</v>
      </c>
      <c r="Z92" s="8">
        <f t="shared" si="38"/>
        <v>188.72762810775478</v>
      </c>
      <c r="AA92" s="58">
        <f t="shared" si="35"/>
        <v>1.7482407951882881</v>
      </c>
      <c r="AB92" s="18">
        <f>[1]!T_P_H_($AC$5,AA92,AC92)</f>
        <v>23.250244289035074</v>
      </c>
      <c r="AC92" s="19">
        <f t="shared" si="36"/>
        <v>135.35335420948076</v>
      </c>
    </row>
    <row r="93" spans="4:29" x14ac:dyDescent="0.25">
      <c r="D93" s="1">
        <f t="shared" si="16"/>
        <v>70</v>
      </c>
      <c r="E93" s="3">
        <f t="shared" si="28"/>
        <v>18.223766999999913</v>
      </c>
      <c r="F93" s="15">
        <f>[1]!T_P_H_($F$5,E93,G93)</f>
        <v>23.1292114725983</v>
      </c>
      <c r="G93" s="16">
        <f t="shared" si="29"/>
        <v>129.63725992326852</v>
      </c>
      <c r="H93" s="9">
        <f t="shared" si="17"/>
        <v>0.26037575427354653</v>
      </c>
      <c r="I93" s="9">
        <f t="shared" si="18"/>
        <v>0.2629654640982208</v>
      </c>
      <c r="J93" s="8">
        <f t="shared" si="37"/>
        <v>2238.1450233606629</v>
      </c>
      <c r="K93" s="17">
        <f t="shared" si="30"/>
        <v>1.828659999999996</v>
      </c>
      <c r="L93" s="18">
        <f>[1]!T_P_H_($M$5,K93,M93)</f>
        <v>22.868835718324753</v>
      </c>
      <c r="M93" s="19">
        <f t="shared" si="31"/>
        <v>133.3133192004899</v>
      </c>
      <c r="T93" s="1">
        <f t="shared" si="39"/>
        <v>70</v>
      </c>
      <c r="U93" s="57">
        <f t="shared" si="32"/>
        <v>18.304405960338165</v>
      </c>
      <c r="V93" s="15">
        <f>[1]!T_P_H_($V$5,U93,W93)</f>
        <v>25.548840353748151</v>
      </c>
      <c r="W93" s="16">
        <f t="shared" si="33"/>
        <v>143.61194875984805</v>
      </c>
      <c r="X93" s="9">
        <f t="shared" si="34"/>
        <v>2.4417265652009057</v>
      </c>
      <c r="Y93" s="9">
        <f t="shared" si="19"/>
        <v>2.4234060588488484</v>
      </c>
      <c r="Z93" s="8">
        <f t="shared" si="38"/>
        <v>185.88341898063959</v>
      </c>
      <c r="AA93" s="58">
        <f t="shared" si="35"/>
        <v>1.7482975675623944</v>
      </c>
      <c r="AB93" s="18">
        <f>[1]!T_P_H_($AC$5,AA93,AC93)</f>
        <v>23.107113788547245</v>
      </c>
      <c r="AC93" s="19">
        <f t="shared" si="36"/>
        <v>134.59956920315207</v>
      </c>
    </row>
    <row r="94" spans="4:29" x14ac:dyDescent="0.25">
      <c r="D94" s="1">
        <f t="shared" si="16"/>
        <v>71</v>
      </c>
      <c r="E94" s="3">
        <f t="shared" si="28"/>
        <v>18.222766999999912</v>
      </c>
      <c r="F94" s="15">
        <f>[1]!T_P_H_($F$5,E94,G94)</f>
        <v>22.992776312991239</v>
      </c>
      <c r="G94" s="16">
        <f t="shared" si="29"/>
        <v>128.83997619963378</v>
      </c>
      <c r="H94" s="9">
        <f t="shared" si="17"/>
        <v>0.25532861627969794</v>
      </c>
      <c r="I94" s="9">
        <f t="shared" si="18"/>
        <v>0.25784395244205577</v>
      </c>
      <c r="J94" s="8">
        <f t="shared" si="37"/>
        <v>2282.6009266958608</v>
      </c>
      <c r="K94" s="17">
        <f t="shared" si="30"/>
        <v>1.8291599999999959</v>
      </c>
      <c r="L94" s="18">
        <f>[1]!T_P_H_($M$5,K94,M94)</f>
        <v>22.737447696711541</v>
      </c>
      <c r="M94" s="19">
        <f t="shared" si="31"/>
        <v>132.62041445308714</v>
      </c>
      <c r="T94" s="1">
        <f t="shared" si="39"/>
        <v>71</v>
      </c>
      <c r="U94" s="57">
        <f t="shared" si="32"/>
        <v>18.304183188342996</v>
      </c>
      <c r="V94" s="15">
        <f>[1]!T_P_H_($V$5,U94,W94)</f>
        <v>25.442340967840078</v>
      </c>
      <c r="W94" s="16">
        <f t="shared" si="33"/>
        <v>143.00171981945627</v>
      </c>
      <c r="X94" s="9">
        <f t="shared" si="34"/>
        <v>2.4783318282443609</v>
      </c>
      <c r="Y94" s="9">
        <f t="shared" si="19"/>
        <v>2.4599838054909804</v>
      </c>
      <c r="Z94" s="8">
        <f t="shared" si="38"/>
        <v>183.11949972667117</v>
      </c>
      <c r="AA94" s="58">
        <f t="shared" si="35"/>
        <v>1.7483543399365007</v>
      </c>
      <c r="AB94" s="18">
        <f>[1]!T_P_H_($AC$5,AA94,AC94)</f>
        <v>22.964009139595717</v>
      </c>
      <c r="AC94" s="19">
        <f t="shared" si="36"/>
        <v>133.84578419682336</v>
      </c>
    </row>
    <row r="95" spans="4:29" x14ac:dyDescent="0.25">
      <c r="D95" s="1">
        <f t="shared" si="16"/>
        <v>72</v>
      </c>
      <c r="E95" s="3">
        <f t="shared" si="28"/>
        <v>18.221766999999911</v>
      </c>
      <c r="F95" s="15">
        <f>[1]!T_P_H_($F$5,E95,G95)</f>
        <v>22.856517220021672</v>
      </c>
      <c r="G95" s="16">
        <f t="shared" si="29"/>
        <v>128.04269247599905</v>
      </c>
      <c r="H95" s="9">
        <f t="shared" si="17"/>
        <v>0.25043271071064765</v>
      </c>
      <c r="I95" s="9">
        <f t="shared" si="18"/>
        <v>0.25287276435083045</v>
      </c>
      <c r="J95" s="8">
        <f t="shared" si="37"/>
        <v>2327.4742390628162</v>
      </c>
      <c r="K95" s="17">
        <f t="shared" si="30"/>
        <v>1.8296599999999958</v>
      </c>
      <c r="L95" s="18">
        <f>[1]!T_P_H_($M$5,K95,M95)</f>
        <v>22.606084509311025</v>
      </c>
      <c r="M95" s="19">
        <f t="shared" si="31"/>
        <v>131.92750970568437</v>
      </c>
      <c r="T95" s="1">
        <f t="shared" si="39"/>
        <v>72</v>
      </c>
      <c r="U95" s="57">
        <f t="shared" si="32"/>
        <v>18.303960416347827</v>
      </c>
      <c r="V95" s="15">
        <f>[1]!T_P_H_($V$5,U95,W95)</f>
        <v>25.335924344602279</v>
      </c>
      <c r="W95" s="16">
        <f t="shared" si="33"/>
        <v>142.39149087906446</v>
      </c>
      <c r="X95" s="9">
        <f t="shared" si="34"/>
        <v>2.5149935343897667</v>
      </c>
      <c r="Y95" s="9">
        <f t="shared" si="19"/>
        <v>2.4966178180939287</v>
      </c>
      <c r="Z95" s="8">
        <f t="shared" si="38"/>
        <v>180.43250373865322</v>
      </c>
      <c r="AA95" s="58">
        <f t="shared" si="35"/>
        <v>1.748411112310607</v>
      </c>
      <c r="AB95" s="18">
        <f>[1]!T_P_H_($AC$5,AA95,AC95)</f>
        <v>22.820930810212513</v>
      </c>
      <c r="AC95" s="19">
        <f t="shared" si="36"/>
        <v>133.09199919049468</v>
      </c>
    </row>
    <row r="96" spans="4:29" x14ac:dyDescent="0.25">
      <c r="D96" s="1">
        <f t="shared" si="16"/>
        <v>73</v>
      </c>
      <c r="E96" s="3">
        <f t="shared" si="28"/>
        <v>18.22076699999991</v>
      </c>
      <c r="F96" s="15">
        <f>[1]!T_P_H_($F$5,E96,G96)</f>
        <v>22.720436469031654</v>
      </c>
      <c r="G96" s="16">
        <f t="shared" si="29"/>
        <v>127.24540875236433</v>
      </c>
      <c r="H96" s="9">
        <f t="shared" si="17"/>
        <v>0.24568989379492834</v>
      </c>
      <c r="I96" s="9">
        <f t="shared" si="18"/>
        <v>0.24805374536385441</v>
      </c>
      <c r="J96" s="8">
        <f t="shared" si="37"/>
        <v>2372.6908211921814</v>
      </c>
      <c r="K96" s="17">
        <f t="shared" si="30"/>
        <v>1.8301599999999958</v>
      </c>
      <c r="L96" s="18">
        <f>[1]!T_P_H_($M$5,K96,M96)</f>
        <v>22.474746575236725</v>
      </c>
      <c r="M96" s="19">
        <f t="shared" si="31"/>
        <v>131.23460495828161</v>
      </c>
      <c r="T96" s="1">
        <f t="shared" si="39"/>
        <v>73</v>
      </c>
      <c r="U96" s="57">
        <f t="shared" si="32"/>
        <v>18.303737644352658</v>
      </c>
      <c r="V96" s="15">
        <f>[1]!T_P_H_($V$5,U96,W96)</f>
        <v>25.229591283102724</v>
      </c>
      <c r="W96" s="16">
        <f t="shared" si="33"/>
        <v>141.78126193867266</v>
      </c>
      <c r="X96" s="9">
        <f t="shared" si="34"/>
        <v>2.551712003445715</v>
      </c>
      <c r="Y96" s="9">
        <f t="shared" si="19"/>
        <v>2.5333084184404822</v>
      </c>
      <c r="Z96" s="8">
        <f t="shared" si="38"/>
        <v>177.81925032031171</v>
      </c>
      <c r="AA96" s="58">
        <f t="shared" si="35"/>
        <v>1.7484678846847133</v>
      </c>
      <c r="AB96" s="18">
        <f>[1]!T_P_H_($AC$5,AA96,AC96)</f>
        <v>22.677879279657009</v>
      </c>
      <c r="AC96" s="19">
        <f t="shared" si="36"/>
        <v>132.33821418416599</v>
      </c>
    </row>
    <row r="97" spans="4:29" x14ac:dyDescent="0.25">
      <c r="D97" s="1">
        <f t="shared" si="16"/>
        <v>74</v>
      </c>
      <c r="E97" s="3">
        <f t="shared" si="28"/>
        <v>18.219766999999909</v>
      </c>
      <c r="F97" s="15">
        <f>[1]!T_P_H_($F$5,E97,G97)</f>
        <v>22.584536364933186</v>
      </c>
      <c r="G97" s="16">
        <f t="shared" si="29"/>
        <v>126.44812502872961</v>
      </c>
      <c r="H97" s="9">
        <f t="shared" si="17"/>
        <v>0.24110204197224405</v>
      </c>
      <c r="I97" s="9">
        <f t="shared" si="18"/>
        <v>0.24338876121704608</v>
      </c>
      <c r="J97" s="8">
        <f t="shared" si="37"/>
        <v>2418.1677158967341</v>
      </c>
      <c r="K97" s="17">
        <f t="shared" si="30"/>
        <v>1.8306599999999957</v>
      </c>
      <c r="L97" s="18">
        <f>[1]!T_P_H_($M$5,K97,M97)</f>
        <v>22.343434322960942</v>
      </c>
      <c r="M97" s="19">
        <f t="shared" si="31"/>
        <v>130.54170021087884</v>
      </c>
      <c r="T97" s="1">
        <f t="shared" si="39"/>
        <v>74</v>
      </c>
      <c r="U97" s="57">
        <f t="shared" si="32"/>
        <v>18.303514872357489</v>
      </c>
      <c r="V97" s="15">
        <f>[1]!T_P_H_($V$5,U97,W97)</f>
        <v>25.123342591093731</v>
      </c>
      <c r="W97" s="16">
        <f t="shared" si="33"/>
        <v>141.17103299828085</v>
      </c>
      <c r="X97" s="9">
        <f t="shared" si="34"/>
        <v>2.588487552337476</v>
      </c>
      <c r="Y97" s="9">
        <f t="shared" si="19"/>
        <v>2.5700559255261068</v>
      </c>
      <c r="Z97" s="8">
        <f t="shared" si="38"/>
        <v>175.27673204426739</v>
      </c>
      <c r="AA97" s="58">
        <f t="shared" si="35"/>
        <v>1.7485246570588195</v>
      </c>
      <c r="AB97" s="18">
        <f>[1]!T_P_H_($AC$5,AA97,AC97)</f>
        <v>22.534855038756255</v>
      </c>
      <c r="AC97" s="19">
        <f t="shared" si="36"/>
        <v>131.58442917783731</v>
      </c>
    </row>
    <row r="98" spans="4:29" x14ac:dyDescent="0.25">
      <c r="D98" s="1">
        <f t="shared" ref="D98:D123" si="40">D97+1</f>
        <v>75</v>
      </c>
      <c r="E98" s="3">
        <f t="shared" si="28"/>
        <v>18.218766999999907</v>
      </c>
      <c r="F98" s="15">
        <f>[1]!T_P_H_($F$5,E98,G98)</f>
        <v>22.448819242269195</v>
      </c>
      <c r="G98" s="16">
        <f t="shared" si="29"/>
        <v>125.65084130509487</v>
      </c>
      <c r="H98" s="9">
        <f t="shared" ref="H98:H123" si="41">F98-L98</f>
        <v>0.23667105169023017</v>
      </c>
      <c r="I98" s="9">
        <f t="shared" ref="I98:I123" si="42">(H97-H98)/LN(H97/H98)</f>
        <v>0.2388796976506373</v>
      </c>
      <c r="J98" s="8">
        <f t="shared" si="37"/>
        <v>2463.8127499973825</v>
      </c>
      <c r="K98" s="17">
        <f t="shared" si="30"/>
        <v>1.8311599999999957</v>
      </c>
      <c r="L98" s="18">
        <f>[1]!T_P_H_($M$5,K98,M98)</f>
        <v>22.212148190578965</v>
      </c>
      <c r="M98" s="19">
        <f t="shared" si="31"/>
        <v>129.84879546347608</v>
      </c>
      <c r="T98" s="1">
        <f t="shared" si="39"/>
        <v>75</v>
      </c>
      <c r="U98" s="57">
        <f t="shared" si="32"/>
        <v>18.30329210036232</v>
      </c>
      <c r="V98" s="15">
        <f>[1]!T_P_H_($V$5,U98,W98)</f>
        <v>25.017179085088266</v>
      </c>
      <c r="W98" s="16">
        <f t="shared" si="33"/>
        <v>140.56080405788904</v>
      </c>
      <c r="X98" s="9">
        <f t="shared" si="34"/>
        <v>2.6253204948302233</v>
      </c>
      <c r="Y98" s="9">
        <f t="shared" ref="Y98:Y123" si="43">(X97-X98)/LN(X97/X98)</f>
        <v>2.6068606552915363</v>
      </c>
      <c r="Z98" s="8">
        <f t="shared" si="38"/>
        <v>172.80210312846313</v>
      </c>
      <c r="AA98" s="58">
        <f t="shared" si="35"/>
        <v>1.7485814294329258</v>
      </c>
      <c r="AB98" s="18">
        <f>[1]!T_P_H_($AC$5,AA98,AC98)</f>
        <v>22.391858590258042</v>
      </c>
      <c r="AC98" s="19">
        <f t="shared" si="36"/>
        <v>130.83064417150862</v>
      </c>
    </row>
    <row r="99" spans="4:29" x14ac:dyDescent="0.25">
      <c r="D99" s="1">
        <f t="shared" si="40"/>
        <v>76</v>
      </c>
      <c r="E99" s="3">
        <f t="shared" si="28"/>
        <v>18.217766999999906</v>
      </c>
      <c r="F99" s="15">
        <f>[1]!T_P_H_($F$5,E99,G99)</f>
        <v>22.31328746524493</v>
      </c>
      <c r="G99" s="16">
        <f t="shared" si="29"/>
        <v>124.85355758146015</v>
      </c>
      <c r="H99" s="9">
        <f t="shared" si="41"/>
        <v>0.23239883916256332</v>
      </c>
      <c r="I99" s="9">
        <f t="shared" si="42"/>
        <v>0.23452846017974252</v>
      </c>
      <c r="J99" s="8">
        <f t="shared" si="37"/>
        <v>2509.5241930812649</v>
      </c>
      <c r="K99" s="17">
        <f t="shared" si="30"/>
        <v>1.8316599999999956</v>
      </c>
      <c r="L99" s="18">
        <f>[1]!T_P_H_($M$5,K99,M99)</f>
        <v>22.080888626082366</v>
      </c>
      <c r="M99" s="19">
        <f t="shared" si="31"/>
        <v>129.15589071607332</v>
      </c>
      <c r="T99" s="1">
        <f t="shared" si="39"/>
        <v>76</v>
      </c>
      <c r="U99" s="57">
        <f t="shared" si="32"/>
        <v>18.303069328367151</v>
      </c>
      <c r="V99" s="15">
        <f>[1]!T_P_H_($V$5,U99,W99)</f>
        <v>24.911101590435297</v>
      </c>
      <c r="W99" s="16">
        <f t="shared" si="33"/>
        <v>139.95057511749724</v>
      </c>
      <c r="X99" s="9">
        <f t="shared" si="34"/>
        <v>2.6622111412381884</v>
      </c>
      <c r="Y99" s="9">
        <f t="shared" si="43"/>
        <v>2.6437229203410317</v>
      </c>
      <c r="Z99" s="8">
        <f t="shared" si="38"/>
        <v>170.3926687366737</v>
      </c>
      <c r="AA99" s="58">
        <f t="shared" si="35"/>
        <v>1.7486382018070321</v>
      </c>
      <c r="AB99" s="18">
        <f>[1]!T_P_H_($AC$5,AA99,AC99)</f>
        <v>22.248890449197109</v>
      </c>
      <c r="AC99" s="19">
        <f t="shared" si="36"/>
        <v>130.07685916517991</v>
      </c>
    </row>
    <row r="100" spans="4:29" x14ac:dyDescent="0.25">
      <c r="D100" s="1">
        <f t="shared" si="40"/>
        <v>77</v>
      </c>
      <c r="E100" s="3">
        <f t="shared" si="28"/>
        <v>18.216766999999905</v>
      </c>
      <c r="F100" s="15">
        <f>[1]!T_P_H_($F$5,E100,G100)</f>
        <v>22.17794342772704</v>
      </c>
      <c r="G100" s="16">
        <f t="shared" si="29"/>
        <v>124.05627385782542</v>
      </c>
      <c r="H100" s="9">
        <f t="shared" si="41"/>
        <v>0.22828734008521678</v>
      </c>
      <c r="I100" s="9">
        <f t="shared" si="42"/>
        <v>0.2303369738251472</v>
      </c>
      <c r="J100" s="8">
        <f t="shared" si="37"/>
        <v>2555.190489017808</v>
      </c>
      <c r="K100" s="17">
        <f t="shared" si="30"/>
        <v>1.8321599999999956</v>
      </c>
      <c r="L100" s="18">
        <f>[1]!T_P_H_($M$5,K100,M100)</f>
        <v>21.949656087641824</v>
      </c>
      <c r="M100" s="19">
        <f t="shared" si="31"/>
        <v>128.46298596867055</v>
      </c>
      <c r="T100" s="1">
        <f t="shared" si="39"/>
        <v>77</v>
      </c>
      <c r="U100" s="57">
        <f t="shared" si="32"/>
        <v>18.302846556371982</v>
      </c>
      <c r="V100" s="15">
        <f>[1]!T_P_H_($V$5,U100,W100)</f>
        <v>24.805110941394119</v>
      </c>
      <c r="W100" s="16">
        <f t="shared" si="33"/>
        <v>139.34034617710546</v>
      </c>
      <c r="X100" s="9">
        <f t="shared" si="34"/>
        <v>2.6991597981189202</v>
      </c>
      <c r="Y100" s="9">
        <f t="shared" si="43"/>
        <v>2.6806430296462205</v>
      </c>
      <c r="Z100" s="8">
        <f t="shared" si="38"/>
        <v>168.04587511850551</v>
      </c>
      <c r="AA100" s="58">
        <f t="shared" si="35"/>
        <v>1.7486949741811384</v>
      </c>
      <c r="AB100" s="18">
        <f>[1]!T_P_H_($AC$5,AA100,AC100)</f>
        <v>22.105951143275199</v>
      </c>
      <c r="AC100" s="19">
        <f t="shared" si="36"/>
        <v>129.32307415885123</v>
      </c>
    </row>
    <row r="101" spans="4:29" x14ac:dyDescent="0.25">
      <c r="D101" s="1">
        <f t="shared" si="40"/>
        <v>78</v>
      </c>
      <c r="E101" s="3">
        <f t="shared" si="28"/>
        <v>18.215766999999904</v>
      </c>
      <c r="F101" s="15">
        <f>[1]!T_P_H_($F$5,E101,G101)</f>
        <v>22.042789553207726</v>
      </c>
      <c r="G101" s="16">
        <f t="shared" si="29"/>
        <v>123.2589901341907</v>
      </c>
      <c r="H101" s="9">
        <f t="shared" si="41"/>
        <v>0.22433850930780252</v>
      </c>
      <c r="I101" s="9">
        <f t="shared" si="42"/>
        <v>0.22630718280136009</v>
      </c>
      <c r="J101" s="8">
        <f t="shared" si="37"/>
        <v>2600.6900775383733</v>
      </c>
      <c r="K101" s="17">
        <f t="shared" si="30"/>
        <v>1.8326599999999955</v>
      </c>
      <c r="L101" s="18">
        <f>[1]!T_P_H_($M$5,K101,M101)</f>
        <v>21.818451043899923</v>
      </c>
      <c r="M101" s="19">
        <f t="shared" si="31"/>
        <v>127.77008122126779</v>
      </c>
      <c r="T101" s="1">
        <f t="shared" si="39"/>
        <v>78</v>
      </c>
      <c r="U101" s="57">
        <f t="shared" si="32"/>
        <v>18.302623784376813</v>
      </c>
      <c r="V101" s="15">
        <f>[1]!T_P_H_($V$5,U101,W101)</f>
        <v>24.699207981207568</v>
      </c>
      <c r="W101" s="16">
        <f t="shared" si="33"/>
        <v>138.73011723671368</v>
      </c>
      <c r="X101" s="9">
        <f t="shared" si="34"/>
        <v>2.7361667679521702</v>
      </c>
      <c r="Y101" s="9">
        <f t="shared" si="43"/>
        <v>2.7176212882345063</v>
      </c>
      <c r="Z101" s="8">
        <f t="shared" si="38"/>
        <v>165.75930051308512</v>
      </c>
      <c r="AA101" s="58">
        <f t="shared" si="35"/>
        <v>1.7487517465552447</v>
      </c>
      <c r="AB101" s="18">
        <f>[1]!T_P_H_($AC$5,AA101,AC101)</f>
        <v>21.963041213255398</v>
      </c>
      <c r="AC101" s="19">
        <f t="shared" si="36"/>
        <v>128.56928915252254</v>
      </c>
    </row>
    <row r="102" spans="4:29" x14ac:dyDescent="0.25">
      <c r="D102" s="1">
        <f t="shared" si="40"/>
        <v>79</v>
      </c>
      <c r="E102" s="3">
        <f t="shared" si="28"/>
        <v>18.214766999999902</v>
      </c>
      <c r="F102" s="15">
        <f>[1]!T_P_H_($F$5,E102,G102)</f>
        <v>21.907828294730969</v>
      </c>
      <c r="G102" s="16">
        <f t="shared" si="29"/>
        <v>122.46170641055596</v>
      </c>
      <c r="H102" s="9">
        <f t="shared" si="41"/>
        <v>0.22055432045683787</v>
      </c>
      <c r="I102" s="9">
        <f t="shared" si="42"/>
        <v>0.2224410501590324</v>
      </c>
      <c r="J102" s="8">
        <f t="shared" si="37"/>
        <v>2645.8913243143634</v>
      </c>
      <c r="K102" s="17">
        <f t="shared" si="30"/>
        <v>1.8331599999999955</v>
      </c>
      <c r="L102" s="18">
        <f>[1]!T_P_H_($M$5,K102,M102)</f>
        <v>21.687273974274131</v>
      </c>
      <c r="M102" s="19">
        <f t="shared" si="31"/>
        <v>127.07717647386501</v>
      </c>
      <c r="T102" s="1">
        <f t="shared" si="39"/>
        <v>79</v>
      </c>
      <c r="U102" s="57">
        <f t="shared" si="32"/>
        <v>18.302401012381644</v>
      </c>
      <c r="V102" s="15">
        <f>[1]!T_P_H_($V$5,U102,W102)</f>
        <v>24.593393562174001</v>
      </c>
      <c r="W102" s="16">
        <f t="shared" si="33"/>
        <v>138.1198882963219</v>
      </c>
      <c r="X102" s="9">
        <f t="shared" si="34"/>
        <v>2.7732323488022637</v>
      </c>
      <c r="Y102" s="9">
        <f t="shared" si="43"/>
        <v>2.7546579968615337</v>
      </c>
      <c r="Z102" s="8">
        <f t="shared" si="38"/>
        <v>163.53064674832828</v>
      </c>
      <c r="AA102" s="58">
        <f t="shared" si="35"/>
        <v>1.748808518929351</v>
      </c>
      <c r="AB102" s="18">
        <f>[1]!T_P_H_($AC$5,AA102,AC102)</f>
        <v>21.820161213371737</v>
      </c>
      <c r="AC102" s="19">
        <f t="shared" si="36"/>
        <v>127.81550414619386</v>
      </c>
    </row>
    <row r="103" spans="4:29" x14ac:dyDescent="0.25">
      <c r="D103" s="1">
        <f t="shared" si="40"/>
        <v>80</v>
      </c>
      <c r="E103" s="3">
        <f t="shared" si="28"/>
        <v>18.213766999999901</v>
      </c>
      <c r="F103" s="15">
        <f>[1]!T_P_H_($F$5,E103,G103)</f>
        <v>21.773062134777728</v>
      </c>
      <c r="G103" s="16">
        <f t="shared" si="29"/>
        <v>121.66442268692124</v>
      </c>
      <c r="H103" s="9">
        <f t="shared" si="41"/>
        <v>0.21693676550696495</v>
      </c>
      <c r="I103" s="9">
        <f t="shared" si="42"/>
        <v>0.21874055737844061</v>
      </c>
      <c r="J103" s="8">
        <f t="shared" si="37"/>
        <v>2690.6525787483833</v>
      </c>
      <c r="K103" s="17">
        <f t="shared" si="30"/>
        <v>1.8336599999999954</v>
      </c>
      <c r="L103" s="18">
        <f>[1]!T_P_H_($M$5,K103,M103)</f>
        <v>21.556125369270763</v>
      </c>
      <c r="M103" s="19">
        <f t="shared" si="31"/>
        <v>126.38427172646225</v>
      </c>
      <c r="T103" s="1">
        <f t="shared" si="39"/>
        <v>80</v>
      </c>
      <c r="U103" s="57">
        <f t="shared" si="32"/>
        <v>18.302178240386475</v>
      </c>
      <c r="V103" s="15">
        <f>[1]!T_P_H_($V$5,U103,W103)</f>
        <v>24.487668545717785</v>
      </c>
      <c r="W103" s="16">
        <f t="shared" si="33"/>
        <v>137.50965935593013</v>
      </c>
      <c r="X103" s="9">
        <f t="shared" si="34"/>
        <v>2.8103568339634393</v>
      </c>
      <c r="Y103" s="9">
        <f t="shared" si="43"/>
        <v>2.7917534516666369</v>
      </c>
      <c r="Z103" s="8">
        <f t="shared" si="38"/>
        <v>161.35773147456709</v>
      </c>
      <c r="AA103" s="58">
        <f t="shared" si="35"/>
        <v>1.7488652913034572</v>
      </c>
      <c r="AB103" s="18">
        <f>[1]!T_P_H_($AC$5,AA103,AC103)</f>
        <v>21.677311711754346</v>
      </c>
      <c r="AC103" s="19">
        <f t="shared" si="36"/>
        <v>127.06171913986516</v>
      </c>
    </row>
    <row r="104" spans="4:29" x14ac:dyDescent="0.25">
      <c r="D104" s="1">
        <f t="shared" si="40"/>
        <v>81</v>
      </c>
      <c r="E104" s="3">
        <f t="shared" si="28"/>
        <v>18.2127669999999</v>
      </c>
      <c r="F104" s="15">
        <f>[1]!T_P_H_($F$5,E104,G104)</f>
        <v>21.638493585106715</v>
      </c>
      <c r="G104" s="16">
        <f t="shared" si="29"/>
        <v>120.86713896328652</v>
      </c>
      <c r="H104" s="9">
        <f t="shared" si="41"/>
        <v>0.21348785429675132</v>
      </c>
      <c r="I104" s="9">
        <f t="shared" si="42"/>
        <v>0.21520770391060523</v>
      </c>
      <c r="J104" s="8">
        <f t="shared" si="37"/>
        <v>2734.8223789964263</v>
      </c>
      <c r="K104" s="17">
        <f t="shared" si="30"/>
        <v>1.8341599999999953</v>
      </c>
      <c r="L104" s="18">
        <f>[1]!T_P_H_($M$5,K104,M104)</f>
        <v>21.425005730809964</v>
      </c>
      <c r="M104" s="19">
        <f t="shared" si="31"/>
        <v>125.69136697905948</v>
      </c>
      <c r="T104" s="1">
        <f t="shared" si="39"/>
        <v>81</v>
      </c>
      <c r="U104" s="57">
        <f t="shared" si="32"/>
        <v>18.301955468391306</v>
      </c>
      <c r="V104" s="15">
        <f>[1]!T_P_H_($V$5,U104,W104)</f>
        <v>24.382033802458341</v>
      </c>
      <c r="W104" s="16">
        <f t="shared" si="33"/>
        <v>136.89943041553832</v>
      </c>
      <c r="X104" s="9">
        <f t="shared" si="34"/>
        <v>2.8475405115870807</v>
      </c>
      <c r="Y104" s="9">
        <f t="shared" si="43"/>
        <v>2.8289079438105835</v>
      </c>
      <c r="Z104" s="8">
        <f t="shared" si="38"/>
        <v>159.23848097737303</v>
      </c>
      <c r="AA104" s="58">
        <f t="shared" si="35"/>
        <v>1.7489220636775635</v>
      </c>
      <c r="AB104" s="18">
        <f>[1]!T_P_H_($AC$5,AA104,AC104)</f>
        <v>21.534493290871261</v>
      </c>
      <c r="AC104" s="19">
        <f t="shared" si="36"/>
        <v>126.30793413353648</v>
      </c>
    </row>
    <row r="105" spans="4:29" x14ac:dyDescent="0.25">
      <c r="D105" s="1">
        <f t="shared" si="40"/>
        <v>82</v>
      </c>
      <c r="E105" s="3">
        <f t="shared" si="28"/>
        <v>18.211766999999899</v>
      </c>
      <c r="F105" s="15">
        <f>[1]!T_P_H_($F$5,E105,G105)</f>
        <v>21.504125186547292</v>
      </c>
      <c r="G105" s="16">
        <f t="shared" si="29"/>
        <v>120.06985523965179</v>
      </c>
      <c r="H105" s="9">
        <f t="shared" si="41"/>
        <v>0.21020961398476246</v>
      </c>
      <c r="I105" s="9">
        <f t="shared" si="42"/>
        <v>0.21184450666246096</v>
      </c>
      <c r="J105" s="8">
        <f t="shared" si="37"/>
        <v>2778.2398234424099</v>
      </c>
      <c r="K105" s="17">
        <f t="shared" si="30"/>
        <v>1.8346599999999953</v>
      </c>
      <c r="L105" s="18">
        <f>[1]!T_P_H_($M$5,K105,M105)</f>
        <v>21.293915572562529</v>
      </c>
      <c r="M105" s="19">
        <f t="shared" si="31"/>
        <v>124.99846223165672</v>
      </c>
      <c r="T105" s="1">
        <f t="shared" si="39"/>
        <v>82</v>
      </c>
      <c r="U105" s="57">
        <f t="shared" si="32"/>
        <v>18.301732696396137</v>
      </c>
      <c r="V105" s="15">
        <f>[1]!T_P_H_($V$5,U105,W105)</f>
        <v>24.276490212277473</v>
      </c>
      <c r="W105" s="16">
        <f t="shared" si="33"/>
        <v>136.28920147514651</v>
      </c>
      <c r="X105" s="9">
        <f t="shared" si="34"/>
        <v>2.8847836642901008</v>
      </c>
      <c r="Y105" s="9">
        <f t="shared" si="43"/>
        <v>2.8661217590948129</v>
      </c>
      <c r="Z105" s="8">
        <f t="shared" si="38"/>
        <v>157.17092351983334</v>
      </c>
      <c r="AA105" s="58">
        <f t="shared" si="35"/>
        <v>1.7489788360516698</v>
      </c>
      <c r="AB105" s="18">
        <f>[1]!T_P_H_($AC$5,AA105,AC105)</f>
        <v>21.391706547987372</v>
      </c>
      <c r="AC105" s="19">
        <f t="shared" si="36"/>
        <v>125.55414912720778</v>
      </c>
    </row>
    <row r="106" spans="4:29" x14ac:dyDescent="0.25">
      <c r="D106" s="1">
        <f t="shared" si="40"/>
        <v>83</v>
      </c>
      <c r="E106" s="3">
        <f t="shared" si="28"/>
        <v>18.210766999999898</v>
      </c>
      <c r="F106" s="15">
        <f>[1]!T_P_H_($F$5,E106,G106)</f>
        <v>21.369959508740578</v>
      </c>
      <c r="G106" s="16">
        <f t="shared" si="29"/>
        <v>119.27257151601707</v>
      </c>
      <c r="H106" s="9">
        <f t="shared" si="41"/>
        <v>0.20710408844168171</v>
      </c>
      <c r="I106" s="9">
        <f t="shared" si="42"/>
        <v>0.20865299942208212</v>
      </c>
      <c r="J106" s="8">
        <f t="shared" si="37"/>
        <v>2820.7351268245038</v>
      </c>
      <c r="K106" s="17">
        <f t="shared" si="30"/>
        <v>1.8351599999999952</v>
      </c>
      <c r="L106" s="18">
        <f>[1]!T_P_H_($M$5,K106,M106)</f>
        <v>21.162855420298897</v>
      </c>
      <c r="M106" s="19">
        <f t="shared" si="31"/>
        <v>124.30555748425394</v>
      </c>
      <c r="T106" s="1">
        <f t="shared" si="39"/>
        <v>83</v>
      </c>
      <c r="U106" s="57">
        <f t="shared" si="32"/>
        <v>18.301509924400968</v>
      </c>
      <c r="V106" s="15">
        <f>[1]!T_P_H_($V$5,U106,W106)</f>
        <v>24.171038664384785</v>
      </c>
      <c r="W106" s="16">
        <f t="shared" si="33"/>
        <v>135.67897253475471</v>
      </c>
      <c r="X106" s="9">
        <f t="shared" si="34"/>
        <v>2.9220865687433104</v>
      </c>
      <c r="Y106" s="9">
        <f t="shared" si="43"/>
        <v>2.9033951775611326</v>
      </c>
      <c r="Z106" s="8">
        <f t="shared" si="38"/>
        <v>155.1531831693745</v>
      </c>
      <c r="AA106" s="58">
        <f t="shared" si="35"/>
        <v>1.7490356084257761</v>
      </c>
      <c r="AB106" s="18">
        <f>[1]!T_P_H_($AC$5,AA106,AC106)</f>
        <v>21.248952095641474</v>
      </c>
      <c r="AC106" s="19">
        <f t="shared" si="36"/>
        <v>124.8003641208791</v>
      </c>
    </row>
    <row r="107" spans="4:29" x14ac:dyDescent="0.25">
      <c r="D107" s="1">
        <f t="shared" si="40"/>
        <v>84</v>
      </c>
      <c r="E107" s="3">
        <f t="shared" si="28"/>
        <v>18.209766999999896</v>
      </c>
      <c r="F107" s="15">
        <f>[1]!T_P_H_($F$5,E107,G107)</f>
        <v>21.235999149824821</v>
      </c>
      <c r="G107" s="16">
        <f t="shared" si="29"/>
        <v>118.47528779238233</v>
      </c>
      <c r="H107" s="9">
        <f t="shared" si="41"/>
        <v>0.20417333757393408</v>
      </c>
      <c r="I107" s="9">
        <f t="shared" si="42"/>
        <v>0.20563523221989383</v>
      </c>
      <c r="J107" s="8">
        <f t="shared" si="37"/>
        <v>2862.1303773362879</v>
      </c>
      <c r="K107" s="17">
        <f t="shared" si="30"/>
        <v>1.8356599999999952</v>
      </c>
      <c r="L107" s="18">
        <f>[1]!T_P_H_($M$5,K107,M107)</f>
        <v>21.031825812250887</v>
      </c>
      <c r="M107" s="19">
        <f t="shared" si="31"/>
        <v>123.61265273685117</v>
      </c>
      <c r="T107" s="1">
        <f t="shared" si="39"/>
        <v>84</v>
      </c>
      <c r="U107" s="57">
        <f t="shared" si="32"/>
        <v>18.301287152405799</v>
      </c>
      <c r="V107" s="15">
        <f>[1]!T_P_H_($V$5,U107,W107)</f>
        <v>24.065680057381208</v>
      </c>
      <c r="W107" s="16">
        <f t="shared" si="33"/>
        <v>135.0687435943629</v>
      </c>
      <c r="X107" s="9">
        <f t="shared" si="34"/>
        <v>2.9594494952389816</v>
      </c>
      <c r="Y107" s="9">
        <f t="shared" si="43"/>
        <v>2.9407284730708088</v>
      </c>
      <c r="Z107" s="8">
        <f t="shared" si="38"/>
        <v>153.18347406852695</v>
      </c>
      <c r="AA107" s="58">
        <f t="shared" si="35"/>
        <v>1.7490923807998824</v>
      </c>
      <c r="AB107" s="18">
        <f>[1]!T_P_H_($AC$5,AA107,AC107)</f>
        <v>21.106230562142226</v>
      </c>
      <c r="AC107" s="19">
        <f t="shared" si="36"/>
        <v>124.04657911455041</v>
      </c>
    </row>
    <row r="108" spans="4:29" x14ac:dyDescent="0.25">
      <c r="D108" s="1">
        <f t="shared" si="40"/>
        <v>85</v>
      </c>
      <c r="E108" s="3">
        <f t="shared" si="28"/>
        <v>18.208766999999895</v>
      </c>
      <c r="F108" s="15">
        <f>[1]!T_P_H_($F$5,E108,G108)</f>
        <v>21.102246736060685</v>
      </c>
      <c r="G108" s="16">
        <f t="shared" si="29"/>
        <v>117.67800406874761</v>
      </c>
      <c r="H108" s="9">
        <f t="shared" si="41"/>
        <v>0.20141943657392858</v>
      </c>
      <c r="I108" s="9">
        <f t="shared" si="42"/>
        <v>0.20279327062132094</v>
      </c>
      <c r="J108" s="8">
        <f t="shared" si="37"/>
        <v>2902.2405081980146</v>
      </c>
      <c r="K108" s="17">
        <f t="shared" si="30"/>
        <v>1.8361599999999951</v>
      </c>
      <c r="L108" s="18">
        <f>[1]!T_P_H_($M$5,K108,M108)</f>
        <v>20.900827299486757</v>
      </c>
      <c r="M108" s="19">
        <f t="shared" si="31"/>
        <v>122.91974798944841</v>
      </c>
      <c r="T108" s="1">
        <f t="shared" si="39"/>
        <v>85</v>
      </c>
      <c r="U108" s="57">
        <f t="shared" si="32"/>
        <v>18.301064380410629</v>
      </c>
      <c r="V108" s="15">
        <f>[1]!T_P_H_($V$5,U108,W108)</f>
        <v>23.960415299320189</v>
      </c>
      <c r="W108" s="16">
        <f t="shared" si="33"/>
        <v>134.45851465397109</v>
      </c>
      <c r="X108" s="9">
        <f t="shared" si="34"/>
        <v>2.996872707236264</v>
      </c>
      <c r="Y108" s="9">
        <f t="shared" si="43"/>
        <v>2.9781219128623375</v>
      </c>
      <c r="Z108" s="8">
        <f t="shared" si="38"/>
        <v>151.26009511285037</v>
      </c>
      <c r="AA108" s="58">
        <f t="shared" si="35"/>
        <v>1.7491491531739887</v>
      </c>
      <c r="AB108" s="18">
        <f>[1]!T_P_H_($AC$5,AA108,AC108)</f>
        <v>20.963542592083925</v>
      </c>
      <c r="AC108" s="19">
        <f t="shared" si="36"/>
        <v>123.29279410822171</v>
      </c>
    </row>
    <row r="109" spans="4:29" x14ac:dyDescent="0.25">
      <c r="D109" s="1">
        <f t="shared" si="40"/>
        <v>86</v>
      </c>
      <c r="E109" s="3">
        <f t="shared" si="28"/>
        <v>18.207766999999894</v>
      </c>
      <c r="F109" s="15">
        <f>[1]!T_P_H_($F$5,E109,G109)</f>
        <v>20.968704921391875</v>
      </c>
      <c r="G109" s="16">
        <f t="shared" si="29"/>
        <v>116.88072034511288</v>
      </c>
      <c r="H109" s="9">
        <f t="shared" si="41"/>
        <v>0.19884447509175374</v>
      </c>
      <c r="I109" s="9">
        <f t="shared" si="42"/>
        <v>0.2001291949461631</v>
      </c>
      <c r="J109" s="8">
        <f t="shared" si="37"/>
        <v>2940.8744933266107</v>
      </c>
      <c r="K109" s="17">
        <f t="shared" si="30"/>
        <v>1.8366599999999951</v>
      </c>
      <c r="L109" s="18">
        <f>[1]!T_P_H_($M$5,K109,M109)</f>
        <v>20.769860446300122</v>
      </c>
      <c r="M109" s="19">
        <f t="shared" si="31"/>
        <v>122.22684324204565</v>
      </c>
      <c r="T109" s="1">
        <f t="shared" si="39"/>
        <v>86</v>
      </c>
      <c r="U109" s="57">
        <f t="shared" si="32"/>
        <v>18.30084160841546</v>
      </c>
      <c r="V109" s="15">
        <f>[1]!T_P_H_($V$5,U109,W109)</f>
        <v>23.855245307766651</v>
      </c>
      <c r="W109" s="16">
        <f t="shared" si="33"/>
        <v>133.84828571357932</v>
      </c>
      <c r="X109" s="9">
        <f t="shared" si="34"/>
        <v>3.034356460883636</v>
      </c>
      <c r="Y109" s="9">
        <f t="shared" si="43"/>
        <v>3.0155757570861939</v>
      </c>
      <c r="Z109" s="8">
        <f t="shared" si="38"/>
        <v>149.38142500272969</v>
      </c>
      <c r="AA109" s="58">
        <f t="shared" si="35"/>
        <v>1.749205925548095</v>
      </c>
      <c r="AB109" s="18">
        <f>[1]!T_P_H_($AC$5,AA109,AC109)</f>
        <v>20.820888846883015</v>
      </c>
      <c r="AC109" s="19">
        <f t="shared" si="36"/>
        <v>122.53900910189303</v>
      </c>
    </row>
    <row r="110" spans="4:29" x14ac:dyDescent="0.25">
      <c r="D110" s="1">
        <f t="shared" si="40"/>
        <v>87</v>
      </c>
      <c r="E110" s="3">
        <f t="shared" si="28"/>
        <v>18.206766999999893</v>
      </c>
      <c r="F110" s="15">
        <f>[1]!T_P_H_($F$5,E110,G110)</f>
        <v>20.835376386936268</v>
      </c>
      <c r="G110" s="16">
        <f t="shared" si="29"/>
        <v>116.08343662147816</v>
      </c>
      <c r="H110" s="9">
        <f t="shared" si="41"/>
        <v>0.19645055632280517</v>
      </c>
      <c r="I110" s="9">
        <f t="shared" si="42"/>
        <v>0.19764509940946712</v>
      </c>
      <c r="J110" s="8">
        <f t="shared" si="37"/>
        <v>2977.8367717978867</v>
      </c>
      <c r="K110" s="17">
        <f t="shared" si="30"/>
        <v>1.837159999999995</v>
      </c>
      <c r="L110" s="18">
        <f>[1]!T_P_H_($M$5,K110,M110)</f>
        <v>20.638925830613463</v>
      </c>
      <c r="M110" s="19">
        <f t="shared" si="31"/>
        <v>121.53393849464287</v>
      </c>
      <c r="T110" s="1">
        <f t="shared" si="39"/>
        <v>87</v>
      </c>
      <c r="U110" s="57">
        <f t="shared" si="32"/>
        <v>18.300618836420291</v>
      </c>
      <c r="V110" s="15">
        <f>[1]!T_P_H_($V$5,U110,W110)</f>
        <v>23.750171009853236</v>
      </c>
      <c r="W110" s="16">
        <f t="shared" si="33"/>
        <v>133.23805677318754</v>
      </c>
      <c r="X110" s="9">
        <f t="shared" si="34"/>
        <v>3.0719010045168318</v>
      </c>
      <c r="Y110" s="9">
        <f t="shared" si="43"/>
        <v>3.0530902583162201</v>
      </c>
      <c r="Z110" s="8">
        <f t="shared" si="38"/>
        <v>147.54591763875854</v>
      </c>
      <c r="AA110" s="58">
        <f t="shared" si="35"/>
        <v>1.7492626979222012</v>
      </c>
      <c r="AB110" s="18">
        <f>[1]!T_P_H_($AC$5,AA110,AC110)</f>
        <v>20.678270005336405</v>
      </c>
      <c r="AC110" s="19">
        <f t="shared" si="36"/>
        <v>121.78522409556433</v>
      </c>
    </row>
    <row r="111" spans="4:29" x14ac:dyDescent="0.25">
      <c r="D111" s="1">
        <f t="shared" si="40"/>
        <v>88</v>
      </c>
      <c r="E111" s="3">
        <f t="shared" si="28"/>
        <v>18.205766999999891</v>
      </c>
      <c r="F111" s="15">
        <f>[1]!T_P_H_($F$5,E111,G111)</f>
        <v>20.702263840402331</v>
      </c>
      <c r="G111" s="16">
        <f t="shared" si="29"/>
        <v>115.28615289784342</v>
      </c>
      <c r="H111" s="9">
        <f t="shared" si="41"/>
        <v>0.19423979600564678</v>
      </c>
      <c r="I111" s="9">
        <f t="shared" si="42"/>
        <v>0.19534309117847062</v>
      </c>
      <c r="J111" s="8">
        <f t="shared" si="37"/>
        <v>3012.9288997963108</v>
      </c>
      <c r="K111" s="17">
        <f t="shared" si="30"/>
        <v>1.837659999999995</v>
      </c>
      <c r="L111" s="18">
        <f>[1]!T_P_H_($M$5,K111,M111)</f>
        <v>20.508024044396684</v>
      </c>
      <c r="M111" s="19">
        <f t="shared" si="31"/>
        <v>120.8410337472401</v>
      </c>
      <c r="T111" s="1">
        <f t="shared" si="39"/>
        <v>88</v>
      </c>
      <c r="U111" s="57">
        <f t="shared" si="32"/>
        <v>18.300396064425122</v>
      </c>
      <c r="V111" s="15">
        <f>[1]!T_P_H_($V$5,U111,W111)</f>
        <v>23.645193342333894</v>
      </c>
      <c r="W111" s="16">
        <f t="shared" si="33"/>
        <v>132.62782783279576</v>
      </c>
      <c r="X111" s="9">
        <f t="shared" si="34"/>
        <v>3.1095065781312883</v>
      </c>
      <c r="Y111" s="9">
        <f t="shared" si="43"/>
        <v>3.0906656610356342</v>
      </c>
      <c r="Z111" s="8">
        <f t="shared" si="38"/>
        <v>145.75209783327881</v>
      </c>
      <c r="AA111" s="58">
        <f t="shared" si="35"/>
        <v>1.7493194702963075</v>
      </c>
      <c r="AB111" s="18">
        <f>[1]!T_P_H_($AC$5,AA111,AC111)</f>
        <v>20.535686764202605</v>
      </c>
      <c r="AC111" s="19">
        <f t="shared" si="36"/>
        <v>121.03143908923565</v>
      </c>
    </row>
    <row r="112" spans="4:29" x14ac:dyDescent="0.25">
      <c r="D112" s="1">
        <f t="shared" si="40"/>
        <v>89</v>
      </c>
      <c r="E112" s="3">
        <f t="shared" si="28"/>
        <v>18.20476699999989</v>
      </c>
      <c r="F112" s="15">
        <f>[1]!T_P_H_($F$5,E112,G112)</f>
        <v>20.569370015425431</v>
      </c>
      <c r="G112" s="16">
        <f t="shared" si="29"/>
        <v>114.4888691742087</v>
      </c>
      <c r="H112" s="9">
        <f t="shared" si="41"/>
        <v>0.19221432132378879</v>
      </c>
      <c r="I112" s="9">
        <f t="shared" si="42"/>
        <v>0.19322528933965008</v>
      </c>
      <c r="J112" s="8">
        <f t="shared" si="37"/>
        <v>3045.9514217758642</v>
      </c>
      <c r="K112" s="17">
        <f t="shared" si="30"/>
        <v>1.8381599999999949</v>
      </c>
      <c r="L112" s="18">
        <f>[1]!T_P_H_($M$5,K112,M112)</f>
        <v>20.377155694101642</v>
      </c>
      <c r="M112" s="19">
        <f t="shared" si="31"/>
        <v>120.14812899983734</v>
      </c>
      <c r="T112" s="1">
        <f t="shared" si="39"/>
        <v>89</v>
      </c>
      <c r="U112" s="57">
        <f t="shared" si="32"/>
        <v>18.300173292429953</v>
      </c>
      <c r="V112" s="15">
        <f>[1]!T_P_H_($V$5,U112,W112)</f>
        <v>23.540313251634355</v>
      </c>
      <c r="W112" s="16">
        <f t="shared" si="33"/>
        <v>132.01759889240398</v>
      </c>
      <c r="X112" s="9">
        <f t="shared" si="34"/>
        <v>3.1471734128275912</v>
      </c>
      <c r="Y112" s="9">
        <f t="shared" si="43"/>
        <v>3.1283022010967136</v>
      </c>
      <c r="Z112" s="8">
        <f t="shared" si="38"/>
        <v>143.99855731306772</v>
      </c>
      <c r="AA112" s="58">
        <f t="shared" si="35"/>
        <v>1.7493762426704138</v>
      </c>
      <c r="AB112" s="18">
        <f>[1]!T_P_H_($AC$5,AA112,AC112)</f>
        <v>20.393139838806764</v>
      </c>
      <c r="AC112" s="19">
        <f t="shared" si="36"/>
        <v>120.27765408290696</v>
      </c>
    </row>
    <row r="113" spans="4:29" x14ac:dyDescent="0.25">
      <c r="D113" s="1">
        <f t="shared" si="40"/>
        <v>90</v>
      </c>
      <c r="E113" s="3">
        <f t="shared" si="28"/>
        <v>18.203766999999889</v>
      </c>
      <c r="F113" s="15">
        <f>[1]!T_P_H_($F$5,E113,G113)</f>
        <v>20.436697670818031</v>
      </c>
      <c r="G113" s="16">
        <f t="shared" si="29"/>
        <v>113.69158545057398</v>
      </c>
      <c r="H113" s="9">
        <f t="shared" si="41"/>
        <v>0.19037626970489541</v>
      </c>
      <c r="I113" s="9">
        <f t="shared" si="42"/>
        <v>0.19129382376942305</v>
      </c>
      <c r="J113" s="8">
        <f t="shared" si="37"/>
        <v>3076.7059447594993</v>
      </c>
      <c r="K113" s="17">
        <f t="shared" si="30"/>
        <v>1.8386599999999949</v>
      </c>
      <c r="L113" s="18">
        <f>[1]!T_P_H_($M$5,K113,M113)</f>
        <v>20.246321401113136</v>
      </c>
      <c r="M113" s="19">
        <f t="shared" si="31"/>
        <v>119.45522425243458</v>
      </c>
      <c r="T113" s="1">
        <f t="shared" si="39"/>
        <v>90</v>
      </c>
      <c r="U113" s="57">
        <f t="shared" si="32"/>
        <v>18.299950520434784</v>
      </c>
      <c r="V113" s="15">
        <f>[1]!T_P_H_($V$5,U113,W113)</f>
        <v>23.435531693899485</v>
      </c>
      <c r="W113" s="16">
        <f t="shared" si="33"/>
        <v>131.4073699520122</v>
      </c>
      <c r="X113" s="9">
        <f t="shared" si="34"/>
        <v>3.1849017302285532</v>
      </c>
      <c r="Y113" s="9">
        <f t="shared" si="43"/>
        <v>3.1660001051530946</v>
      </c>
      <c r="Z113" s="8">
        <f t="shared" si="38"/>
        <v>142.28395099040534</v>
      </c>
      <c r="AA113" s="58">
        <f t="shared" si="35"/>
        <v>1.7494330150445201</v>
      </c>
      <c r="AB113" s="18">
        <f>[1]!T_P_H_($AC$5,AA113,AC113)</f>
        <v>20.250629963670931</v>
      </c>
      <c r="AC113" s="19">
        <f t="shared" si="36"/>
        <v>119.52386907657826</v>
      </c>
    </row>
    <row r="114" spans="4:29" x14ac:dyDescent="0.25">
      <c r="D114" s="1">
        <f t="shared" si="40"/>
        <v>91</v>
      </c>
      <c r="E114" s="3">
        <f t="shared" si="28"/>
        <v>18.202766999999888</v>
      </c>
      <c r="F114" s="15">
        <f>[1]!T_P_H_($F$5,E114,G114)</f>
        <v>20.304249589727764</v>
      </c>
      <c r="G114" s="16">
        <f t="shared" si="29"/>
        <v>112.89430172693925</v>
      </c>
      <c r="H114" s="9">
        <f t="shared" si="41"/>
        <v>0.1887277875104445</v>
      </c>
      <c r="I114" s="9">
        <f t="shared" si="42"/>
        <v>0.18955083390171482</v>
      </c>
      <c r="J114" s="8">
        <f t="shared" si="37"/>
        <v>3104.9973913189701</v>
      </c>
      <c r="K114" s="17">
        <f t="shared" si="30"/>
        <v>1.8391599999999948</v>
      </c>
      <c r="L114" s="18">
        <f>[1]!T_P_H_($M$5,K114,M114)</f>
        <v>20.115521802217319</v>
      </c>
      <c r="M114" s="19">
        <f t="shared" si="31"/>
        <v>118.7623195050318</v>
      </c>
      <c r="T114" s="1">
        <f t="shared" si="39"/>
        <v>91</v>
      </c>
      <c r="U114" s="57">
        <f t="shared" si="32"/>
        <v>18.299727748439615</v>
      </c>
      <c r="V114" s="15">
        <f>[1]!T_P_H_($V$5,U114,W114)</f>
        <v>23.33084963503704</v>
      </c>
      <c r="W114" s="16">
        <f t="shared" si="33"/>
        <v>130.7971410116204</v>
      </c>
      <c r="X114" s="9">
        <f t="shared" si="34"/>
        <v>3.2226917418664058</v>
      </c>
      <c r="Y114" s="9">
        <f t="shared" si="43"/>
        <v>3.2037595900624898</v>
      </c>
      <c r="Z114" s="8">
        <f t="shared" si="38"/>
        <v>140.60699348181569</v>
      </c>
      <c r="AA114" s="58">
        <f t="shared" si="35"/>
        <v>1.7494897874186264</v>
      </c>
      <c r="AB114" s="18">
        <f>[1]!T_P_H_($AC$5,AA114,AC114)</f>
        <v>20.108157893170635</v>
      </c>
      <c r="AC114" s="19">
        <f t="shared" si="36"/>
        <v>118.77008407024958</v>
      </c>
    </row>
    <row r="115" spans="4:29" x14ac:dyDescent="0.25">
      <c r="D115" s="1">
        <f t="shared" si="40"/>
        <v>92</v>
      </c>
      <c r="E115" s="3">
        <f t="shared" si="28"/>
        <v>18.201766999999887</v>
      </c>
      <c r="F115" s="15">
        <f>[1]!T_P_H_($F$5,E115,G115)</f>
        <v>20.172028578696747</v>
      </c>
      <c r="G115" s="16">
        <f t="shared" si="29"/>
        <v>112.09701800330453</v>
      </c>
      <c r="H115" s="9">
        <f t="shared" si="41"/>
        <v>0.18727102860857769</v>
      </c>
      <c r="I115" s="9">
        <f t="shared" si="42"/>
        <v>0.1879984673850113</v>
      </c>
      <c r="J115" s="8">
        <f t="shared" si="37"/>
        <v>3130.6363981246163</v>
      </c>
      <c r="K115" s="17">
        <f t="shared" si="30"/>
        <v>1.8396599999999947</v>
      </c>
      <c r="L115" s="18">
        <f>[1]!T_P_H_($M$5,K115,M115)</f>
        <v>19.984757550088169</v>
      </c>
      <c r="M115" s="19">
        <f t="shared" si="31"/>
        <v>118.06941475762903</v>
      </c>
      <c r="T115" s="1">
        <f t="shared" si="39"/>
        <v>92</v>
      </c>
      <c r="U115" s="57">
        <f t="shared" si="32"/>
        <v>18.299504976444446</v>
      </c>
      <c r="V115" s="15">
        <f>[1]!T_P_H_($V$5,U115,W115)</f>
        <v>23.226268050757831</v>
      </c>
      <c r="W115" s="16">
        <f t="shared" si="33"/>
        <v>130.18691207122859</v>
      </c>
      <c r="X115" s="9">
        <f t="shared" si="34"/>
        <v>3.260543648538583</v>
      </c>
      <c r="Y115" s="9">
        <f t="shared" si="43"/>
        <v>3.2415808622588447</v>
      </c>
      <c r="Z115" s="8">
        <f t="shared" si="38"/>
        <v>138.96645585552889</v>
      </c>
      <c r="AA115" s="58">
        <f t="shared" si="35"/>
        <v>1.7495465597927327</v>
      </c>
      <c r="AB115" s="18">
        <f>[1]!T_P_H_($AC$5,AA115,AC115)</f>
        <v>19.965724402219248</v>
      </c>
      <c r="AC115" s="19">
        <f t="shared" si="36"/>
        <v>118.01629906392088</v>
      </c>
    </row>
    <row r="116" spans="4:29" x14ac:dyDescent="0.25">
      <c r="D116" s="1">
        <f t="shared" si="40"/>
        <v>93</v>
      </c>
      <c r="E116" s="3">
        <f t="shared" si="28"/>
        <v>18.200766999999885</v>
      </c>
      <c r="F116" s="15">
        <f>[1]!T_P_H_($F$5,E116,G116)</f>
        <v>20.040037466615114</v>
      </c>
      <c r="G116" s="16">
        <f t="shared" si="29"/>
        <v>111.29973427966979</v>
      </c>
      <c r="H116" s="9">
        <f t="shared" si="41"/>
        <v>0.18600815282208671</v>
      </c>
      <c r="I116" s="9">
        <f t="shared" si="42"/>
        <v>0.18663887862091727</v>
      </c>
      <c r="J116" s="8">
        <f t="shared" si="37"/>
        <v>3153.4418184250626</v>
      </c>
      <c r="K116" s="17">
        <f t="shared" si="30"/>
        <v>1.8401599999999947</v>
      </c>
      <c r="L116" s="18">
        <f>[1]!T_P_H_($M$5,K116,M116)</f>
        <v>19.854029313793028</v>
      </c>
      <c r="M116" s="19">
        <f t="shared" si="31"/>
        <v>117.37651001022627</v>
      </c>
      <c r="T116" s="1">
        <f t="shared" si="39"/>
        <v>93</v>
      </c>
      <c r="U116" s="57">
        <f t="shared" si="32"/>
        <v>18.299282204449277</v>
      </c>
      <c r="V116" s="15">
        <f>[1]!T_P_H_($V$5,U116,W116)</f>
        <v>23.121787926611745</v>
      </c>
      <c r="W116" s="16">
        <f t="shared" si="33"/>
        <v>129.57668313083678</v>
      </c>
      <c r="X116" s="9">
        <f t="shared" si="34"/>
        <v>3.2984576396303105</v>
      </c>
      <c r="Y116" s="9">
        <f t="shared" si="43"/>
        <v>3.2794641170923708</v>
      </c>
      <c r="Z116" s="8">
        <f t="shared" si="38"/>
        <v>137.36116259037357</v>
      </c>
      <c r="AA116" s="58">
        <f t="shared" si="35"/>
        <v>1.7496033321668389</v>
      </c>
      <c r="AB116" s="18">
        <f>[1]!T_P_H_($AC$5,AA116,AC116)</f>
        <v>19.823330286981435</v>
      </c>
      <c r="AC116" s="19">
        <f t="shared" si="36"/>
        <v>117.2625140575922</v>
      </c>
    </row>
    <row r="117" spans="4:29" x14ac:dyDescent="0.25">
      <c r="D117" s="1">
        <f t="shared" si="40"/>
        <v>94</v>
      </c>
      <c r="E117" s="3">
        <f t="shared" si="28"/>
        <v>18.199766999999884</v>
      </c>
      <c r="F117" s="15">
        <f>[1]!T_P_H_($F$5,E117,G117)</f>
        <v>19.908279103561551</v>
      </c>
      <c r="G117" s="16">
        <f t="shared" si="29"/>
        <v>110.50245055603507</v>
      </c>
      <c r="H117" s="9">
        <f t="shared" si="41"/>
        <v>0.18494132424365972</v>
      </c>
      <c r="I117" s="9">
        <f t="shared" si="42"/>
        <v>0.18547422717584547</v>
      </c>
      <c r="J117" s="8">
        <f t="shared" si="37"/>
        <v>3173.2432788581427</v>
      </c>
      <c r="K117" s="17">
        <f t="shared" si="30"/>
        <v>1.8406599999999946</v>
      </c>
      <c r="L117" s="18">
        <f>[1]!T_P_H_($M$5,K117,M117)</f>
        <v>19.723337779317891</v>
      </c>
      <c r="M117" s="19">
        <f t="shared" si="31"/>
        <v>116.68360526282351</v>
      </c>
      <c r="T117" s="1">
        <f t="shared" si="39"/>
        <v>94</v>
      </c>
      <c r="U117" s="57">
        <f t="shared" si="32"/>
        <v>18.299059432454108</v>
      </c>
      <c r="V117" s="15">
        <f>[1]!T_P_H_($V$5,U117,W117)</f>
        <v>23.017410258019581</v>
      </c>
      <c r="W117" s="16">
        <f t="shared" si="33"/>
        <v>128.96645419044498</v>
      </c>
      <c r="X117" s="9">
        <f t="shared" si="34"/>
        <v>3.3364338924022867</v>
      </c>
      <c r="Y117" s="9">
        <f t="shared" si="43"/>
        <v>3.3174095381350592</v>
      </c>
      <c r="Z117" s="8">
        <f t="shared" si="38"/>
        <v>135.7899887303216</v>
      </c>
      <c r="AA117" s="58">
        <f t="shared" si="35"/>
        <v>1.7496601045409452</v>
      </c>
      <c r="AB117" s="18">
        <f>[1]!T_P_H_($AC$5,AA117,AC117)</f>
        <v>19.680976365617294</v>
      </c>
      <c r="AC117" s="19">
        <f t="shared" si="36"/>
        <v>116.50872905126351</v>
      </c>
    </row>
    <row r="118" spans="4:29" x14ac:dyDescent="0.25">
      <c r="D118" s="1">
        <f t="shared" si="40"/>
        <v>95</v>
      </c>
      <c r="E118" s="3">
        <f t="shared" si="28"/>
        <v>18.198766999999883</v>
      </c>
      <c r="F118" s="15">
        <f>[1]!T_P_H_($F$5,E118,G118)</f>
        <v>19.776756359522896</v>
      </c>
      <c r="G118" s="16">
        <f t="shared" si="29"/>
        <v>109.70516683240034</v>
      </c>
      <c r="H118" s="9">
        <f t="shared" si="41"/>
        <v>0.18407270940927845</v>
      </c>
      <c r="I118" s="9">
        <f t="shared" si="42"/>
        <v>0.18450667605675281</v>
      </c>
      <c r="J118" s="8">
        <f t="shared" si="37"/>
        <v>3189.8837341046947</v>
      </c>
      <c r="K118" s="17">
        <f t="shared" si="30"/>
        <v>1.8411599999999946</v>
      </c>
      <c r="L118" s="18">
        <f>[1]!T_P_H_($M$5,K118,M118)</f>
        <v>19.592683650113617</v>
      </c>
      <c r="M118" s="19">
        <f t="shared" si="31"/>
        <v>115.99070051542073</v>
      </c>
      <c r="T118" s="1">
        <f t="shared" si="39"/>
        <v>95</v>
      </c>
      <c r="U118" s="57">
        <f t="shared" si="32"/>
        <v>18.298836660458939</v>
      </c>
      <c r="V118" s="15">
        <f>[1]!T_P_H_($V$5,U118,W118)</f>
        <v>22.913136050300249</v>
      </c>
      <c r="W118" s="16">
        <f t="shared" si="33"/>
        <v>128.35622525005317</v>
      </c>
      <c r="X118" s="9">
        <f t="shared" si="34"/>
        <v>3.3744725712415793</v>
      </c>
      <c r="Y118" s="9">
        <f t="shared" si="43"/>
        <v>3.3554172964508275</v>
      </c>
      <c r="Z118" s="8">
        <f t="shared" si="38"/>
        <v>134.25185722017468</v>
      </c>
      <c r="AA118" s="58">
        <f t="shared" si="35"/>
        <v>1.7497168769150515</v>
      </c>
      <c r="AB118" s="18">
        <f>[1]!T_P_H_($AC$5,AA118,AC118)</f>
        <v>19.53866347905867</v>
      </c>
      <c r="AC118" s="19">
        <f t="shared" si="36"/>
        <v>115.75494404493482</v>
      </c>
    </row>
    <row r="119" spans="4:29" x14ac:dyDescent="0.25">
      <c r="D119" s="1">
        <f t="shared" si="40"/>
        <v>96</v>
      </c>
      <c r="E119" s="3">
        <f t="shared" si="28"/>
        <v>18.197766999999882</v>
      </c>
      <c r="F119" s="15">
        <f>[1]!T_P_H_($F$5,E119,G119)</f>
        <v>19.645472122984614</v>
      </c>
      <c r="G119" s="16">
        <f t="shared" si="29"/>
        <v>108.90788310876562</v>
      </c>
      <c r="H119" s="9">
        <f t="shared" si="41"/>
        <v>0.18340447532070669</v>
      </c>
      <c r="I119" s="9">
        <f t="shared" si="42"/>
        <v>0.18373838984122151</v>
      </c>
      <c r="J119" s="8">
        <f t="shared" si="37"/>
        <v>3203.22195756566</v>
      </c>
      <c r="K119" s="17">
        <f t="shared" si="30"/>
        <v>1.8416599999999945</v>
      </c>
      <c r="L119" s="18">
        <f>[1]!T_P_H_($M$5,K119,M119)</f>
        <v>19.462067647663908</v>
      </c>
      <c r="M119" s="19">
        <f t="shared" si="31"/>
        <v>115.29779576801796</v>
      </c>
      <c r="T119" s="1">
        <f t="shared" si="39"/>
        <v>96</v>
      </c>
      <c r="U119" s="57">
        <f t="shared" si="32"/>
        <v>18.29861388846377</v>
      </c>
      <c r="V119" s="15">
        <f>[1]!T_P_H_($V$5,U119,W119)</f>
        <v>22.808966318693084</v>
      </c>
      <c r="W119" s="16">
        <f t="shared" si="33"/>
        <v>127.74599630966138</v>
      </c>
      <c r="X119" s="9">
        <f t="shared" si="34"/>
        <v>3.4125738268737322</v>
      </c>
      <c r="Y119" s="9">
        <f t="shared" si="43"/>
        <v>3.3934875498273493</v>
      </c>
      <c r="Z119" s="8">
        <f t="shared" si="38"/>
        <v>132.74573640918166</v>
      </c>
      <c r="AA119" s="58">
        <f t="shared" si="35"/>
        <v>1.7497736492891578</v>
      </c>
      <c r="AB119" s="18">
        <f>[1]!T_P_H_($AC$5,AA119,AC119)</f>
        <v>19.396392491819352</v>
      </c>
      <c r="AC119" s="19">
        <f t="shared" si="36"/>
        <v>115.00115903860613</v>
      </c>
    </row>
    <row r="120" spans="4:29" x14ac:dyDescent="0.25">
      <c r="D120" s="1">
        <f t="shared" si="40"/>
        <v>97</v>
      </c>
      <c r="E120" s="3">
        <f t="shared" si="28"/>
        <v>18.19676699999988</v>
      </c>
      <c r="F120" s="15">
        <f>[1]!T_P_H_($F$5,E120,G120)</f>
        <v>19.514429299383465</v>
      </c>
      <c r="G120" s="16">
        <f t="shared" si="29"/>
        <v>108.1105993851309</v>
      </c>
      <c r="H120" s="9">
        <f t="shared" si="41"/>
        <v>0.18293878730737845</v>
      </c>
      <c r="I120" s="9">
        <f t="shared" si="42"/>
        <v>0.18317153265182767</v>
      </c>
      <c r="J120" s="8">
        <f t="shared" si="37"/>
        <v>3213.1349029321309</v>
      </c>
      <c r="K120" s="17">
        <f t="shared" si="30"/>
        <v>1.8421599999999945</v>
      </c>
      <c r="L120" s="18">
        <f>[1]!T_P_H_($M$5,K120,M120)</f>
        <v>19.331490512076087</v>
      </c>
      <c r="M120" s="19">
        <f t="shared" si="31"/>
        <v>114.6048910206152</v>
      </c>
      <c r="T120" s="1">
        <f t="shared" si="39"/>
        <v>97</v>
      </c>
      <c r="U120" s="57">
        <f t="shared" si="32"/>
        <v>18.298391116468601</v>
      </c>
      <c r="V120" s="15">
        <f>[1]!T_P_H_($V$5,U120,W120)</f>
        <v>22.704902088374944</v>
      </c>
      <c r="W120" s="16">
        <f t="shared" si="33"/>
        <v>127.13576736926959</v>
      </c>
      <c r="X120" s="9">
        <f t="shared" si="34"/>
        <v>3.4507377955339251</v>
      </c>
      <c r="Y120" s="9">
        <f t="shared" si="43"/>
        <v>3.4316204419682563</v>
      </c>
      <c r="Z120" s="8">
        <f t="shared" si="38"/>
        <v>131.27063771040096</v>
      </c>
      <c r="AA120" s="58">
        <f t="shared" si="35"/>
        <v>1.7498304216632641</v>
      </c>
      <c r="AB120" s="18">
        <f>[1]!T_P_H_($AC$5,AA120,AC120)</f>
        <v>19.254164292841018</v>
      </c>
      <c r="AC120" s="19">
        <f t="shared" si="36"/>
        <v>114.24737403227743</v>
      </c>
    </row>
    <row r="121" spans="4:29" x14ac:dyDescent="0.25">
      <c r="D121" s="1">
        <f t="shared" si="40"/>
        <v>98</v>
      </c>
      <c r="E121" s="3">
        <f t="shared" si="28"/>
        <v>18.195766999999879</v>
      </c>
      <c r="F121" s="15">
        <f>[1]!T_P_H_($F$5,E121,G121)</f>
        <v>19.38363080941307</v>
      </c>
      <c r="G121" s="16">
        <f t="shared" si="29"/>
        <v>107.31331566149616</v>
      </c>
      <c r="H121" s="9">
        <f t="shared" si="41"/>
        <v>0.1826778067171233</v>
      </c>
      <c r="I121" s="9">
        <f t="shared" si="42"/>
        <v>0.1828082659638465</v>
      </c>
      <c r="J121" s="8">
        <f t="shared" si="37"/>
        <v>3219.519870636248</v>
      </c>
      <c r="K121" s="17">
        <f t="shared" si="30"/>
        <v>1.8426599999999944</v>
      </c>
      <c r="L121" s="18">
        <f>[1]!T_P_H_($M$5,K121,M121)</f>
        <v>19.200953002695947</v>
      </c>
      <c r="M121" s="19">
        <f t="shared" si="31"/>
        <v>113.91198627321243</v>
      </c>
      <c r="T121" s="1">
        <f t="shared" si="39"/>
        <v>98</v>
      </c>
      <c r="U121" s="57">
        <f t="shared" si="32"/>
        <v>18.298168344473432</v>
      </c>
      <c r="V121" s="15">
        <f>[1]!T_P_H_($V$5,U121,W121)</f>
        <v>22.600944394471654</v>
      </c>
      <c r="W121" s="16">
        <f t="shared" si="33"/>
        <v>126.52553842887778</v>
      </c>
      <c r="X121" s="9">
        <f t="shared" si="34"/>
        <v>3.4889645980949595</v>
      </c>
      <c r="Y121" s="9">
        <f t="shared" si="43"/>
        <v>3.4698161016433327</v>
      </c>
      <c r="Z121" s="8">
        <f t="shared" si="38"/>
        <v>129.82561340466268</v>
      </c>
      <c r="AA121" s="58">
        <f t="shared" si="35"/>
        <v>1.7498871940373704</v>
      </c>
      <c r="AB121" s="18">
        <f>[1]!T_P_H_($AC$5,AA121,AC121)</f>
        <v>19.111979796376694</v>
      </c>
      <c r="AC121" s="19">
        <f t="shared" si="36"/>
        <v>113.49358902594875</v>
      </c>
    </row>
    <row r="122" spans="4:29" x14ac:dyDescent="0.25">
      <c r="D122" s="1">
        <f t="shared" si="40"/>
        <v>99</v>
      </c>
      <c r="E122" s="3">
        <f t="shared" si="28"/>
        <v>18.194766999999878</v>
      </c>
      <c r="F122" s="15">
        <f>[1]!T_P_H_($F$5,E122,G122)</f>
        <v>19.253079587172749</v>
      </c>
      <c r="G122" s="16">
        <f t="shared" si="29"/>
        <v>106.51603193786144</v>
      </c>
      <c r="H122" s="9">
        <f t="shared" si="41"/>
        <v>0.18262368842509247</v>
      </c>
      <c r="I122" s="9">
        <f t="shared" si="42"/>
        <v>0.18265074623490238</v>
      </c>
      <c r="J122" s="8">
        <f t="shared" si="37"/>
        <v>3222.296414985542</v>
      </c>
      <c r="K122" s="17">
        <f t="shared" si="30"/>
        <v>1.8431599999999944</v>
      </c>
      <c r="L122" s="18">
        <f>[1]!T_P_H_($M$5,K122,M122)</f>
        <v>19.070455898747657</v>
      </c>
      <c r="M122" s="19">
        <f t="shared" si="31"/>
        <v>113.21908152580966</v>
      </c>
      <c r="T122" s="1">
        <f t="shared" si="39"/>
        <v>99</v>
      </c>
      <c r="U122" s="57">
        <f t="shared" si="32"/>
        <v>18.297945572478262</v>
      </c>
      <c r="V122" s="15">
        <f>[1]!T_P_H_($V$5,U122,W122)</f>
        <v>22.497094282063625</v>
      </c>
      <c r="W122" s="16">
        <f t="shared" si="33"/>
        <v>125.91530948848599</v>
      </c>
      <c r="X122" s="9">
        <f t="shared" si="34"/>
        <v>3.5272543391497706</v>
      </c>
      <c r="Y122" s="9">
        <f t="shared" si="43"/>
        <v>3.5080746417940381</v>
      </c>
      <c r="Z122" s="8">
        <f t="shared" si="38"/>
        <v>128.40975457889604</v>
      </c>
      <c r="AA122" s="58">
        <f t="shared" si="35"/>
        <v>1.7499439664114766</v>
      </c>
      <c r="AB122" s="18">
        <f>[1]!T_P_H_($AC$5,AA122,AC122)</f>
        <v>18.969839942913854</v>
      </c>
      <c r="AC122" s="19">
        <f t="shared" si="36"/>
        <v>112.73980401962007</v>
      </c>
    </row>
    <row r="123" spans="4:29" x14ac:dyDescent="0.25">
      <c r="D123" s="1">
        <f t="shared" si="40"/>
        <v>100</v>
      </c>
      <c r="E123" s="3">
        <f t="shared" si="28"/>
        <v>18.193766999999877</v>
      </c>
      <c r="F123" s="15">
        <f>[1]!T_P_H_($F$5,E123,G123)</f>
        <v>19.122778578149255</v>
      </c>
      <c r="G123" s="16">
        <f t="shared" si="29"/>
        <v>105.71874821422671</v>
      </c>
      <c r="H123" s="9">
        <f t="shared" si="41"/>
        <v>0.18277857814919329</v>
      </c>
      <c r="I123" s="9">
        <f t="shared" si="42"/>
        <v>0.18270112234449884</v>
      </c>
      <c r="J123" s="8">
        <f t="shared" si="37"/>
        <v>3221.4079324449285</v>
      </c>
      <c r="K123" s="17">
        <f t="shared" si="30"/>
        <v>1.8436599999999943</v>
      </c>
      <c r="L123" s="18">
        <f>[1]!T_P_H_($M$5,K123,M123)</f>
        <v>18.940000000000062</v>
      </c>
      <c r="M123" s="19">
        <f t="shared" si="31"/>
        <v>112.52617677840689</v>
      </c>
      <c r="T123" s="1">
        <f t="shared" si="39"/>
        <v>100</v>
      </c>
      <c r="U123" s="57">
        <f t="shared" si="32"/>
        <v>18.297722800483093</v>
      </c>
      <c r="V123" s="15">
        <f>[1]!T_P_H_($V$5,U123,W123)</f>
        <v>22.393352806185003</v>
      </c>
      <c r="W123" s="16">
        <f t="shared" si="33"/>
        <v>125.30508054809418</v>
      </c>
      <c r="X123" s="9">
        <f t="shared" si="34"/>
        <v>3.5656071060458032</v>
      </c>
      <c r="Y123" s="9">
        <f t="shared" si="43"/>
        <v>3.5463961585926436</v>
      </c>
      <c r="Z123" s="8">
        <f t="shared" si="38"/>
        <v>127.02218918937318</v>
      </c>
      <c r="AA123" s="58">
        <f t="shared" si="35"/>
        <v>1.7500007387855829</v>
      </c>
      <c r="AB123" s="18">
        <f>[1]!T_P_H_($AC$5,AA123,AC123)</f>
        <v>18.8277457001392</v>
      </c>
      <c r="AC123" s="19">
        <f t="shared" si="36"/>
        <v>111.98601901329137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HX7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HYSYS</dc:creator>
  <cp:lastModifiedBy>HYSYS</cp:lastModifiedBy>
  <dcterms:created xsi:type="dcterms:W3CDTF">2015-12-05T02:43:41Z</dcterms:created>
  <dcterms:modified xsi:type="dcterms:W3CDTF">2016-03-21T18:00:43Z</dcterms:modified>
</cp:coreProperties>
</file>