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20" yWindow="120" windowWidth="15600" windowHeight="7920" activeTab="1"/>
  </bookViews>
  <sheets>
    <sheet name="5x5 Example with Interpolation" sheetId="3" r:id="rId1"/>
    <sheet name="5x4 Example with Interpolation" sheetId="6" r:id="rId2"/>
  </sheets>
  <calcPr calcId="144525"/>
</workbook>
</file>

<file path=xl/calcChain.xml><?xml version="1.0" encoding="utf-8"?>
<calcChain xmlns="http://schemas.openxmlformats.org/spreadsheetml/2006/main">
  <c r="AP47" i="3" l="1"/>
  <c r="AO47" i="3"/>
  <c r="AN47" i="3"/>
  <c r="AM47" i="3"/>
  <c r="AP46" i="3"/>
  <c r="AO46" i="3"/>
  <c r="AN46" i="3"/>
  <c r="AM46" i="3"/>
  <c r="AL46" i="3"/>
  <c r="AP45" i="3"/>
  <c r="AO45" i="3"/>
  <c r="AN45" i="3"/>
  <c r="AM45" i="3"/>
  <c r="AL45" i="3"/>
  <c r="AP44" i="3"/>
  <c r="AO44" i="3"/>
  <c r="AN44" i="3"/>
  <c r="AM44" i="3"/>
  <c r="AL44" i="3"/>
  <c r="AP43" i="3"/>
  <c r="AO43" i="3"/>
  <c r="AN43" i="3"/>
  <c r="AM43" i="3"/>
  <c r="AL43" i="3"/>
  <c r="AL47" i="3"/>
  <c r="AF40" i="6" l="1"/>
  <c r="AE40" i="6"/>
  <c r="AD40" i="6"/>
  <c r="AC40" i="6"/>
  <c r="AF39" i="6"/>
  <c r="AE39" i="6"/>
  <c r="AD39" i="6"/>
  <c r="AC39" i="6"/>
  <c r="AF38" i="6"/>
  <c r="AE38" i="6"/>
  <c r="AD38" i="6"/>
  <c r="AC38" i="6"/>
  <c r="AF37" i="6"/>
  <c r="AE37" i="6"/>
  <c r="AD37" i="6"/>
  <c r="AC37" i="6"/>
  <c r="AF36" i="6"/>
  <c r="AE36" i="6"/>
  <c r="AD36" i="6"/>
  <c r="AC36" i="6"/>
  <c r="AY72" i="6"/>
  <c r="AY71" i="6"/>
  <c r="AY70" i="6"/>
  <c r="AY69" i="6"/>
  <c r="AY68" i="6"/>
  <c r="AY67" i="6"/>
  <c r="AY66" i="6"/>
  <c r="AY65" i="6"/>
  <c r="AY64" i="6"/>
  <c r="AY63" i="6"/>
  <c r="AY62" i="6"/>
  <c r="AY61" i="6"/>
  <c r="AY60" i="6"/>
  <c r="AY59" i="6"/>
  <c r="AY58" i="6"/>
  <c r="AY57" i="6"/>
  <c r="AY56" i="6"/>
  <c r="AY55" i="6"/>
  <c r="AY54" i="6"/>
  <c r="AY53" i="6"/>
  <c r="AY52" i="6"/>
  <c r="AY51" i="6"/>
  <c r="B26" i="6"/>
  <c r="K8" i="6" s="1"/>
  <c r="B25" i="6"/>
  <c r="J7" i="6" s="1"/>
  <c r="AY9" i="6"/>
  <c r="AY50" i="6" s="1"/>
  <c r="AY8" i="6"/>
  <c r="AY49" i="6" s="1"/>
  <c r="AY7" i="6"/>
  <c r="AY48" i="6" s="1"/>
  <c r="AY6" i="6"/>
  <c r="AY47" i="6" s="1"/>
  <c r="AY5" i="6"/>
  <c r="AY46" i="6" s="1"/>
  <c r="AY4" i="6"/>
  <c r="AY45" i="6" s="1"/>
  <c r="AY3" i="6"/>
  <c r="AY44" i="6" s="1"/>
  <c r="B26" i="3"/>
  <c r="K6" i="3" s="1"/>
  <c r="O6" i="3" s="1"/>
  <c r="B25" i="3"/>
  <c r="J9" i="3" s="1"/>
  <c r="L9" i="3" s="1"/>
  <c r="BE87" i="3"/>
  <c r="BE86" i="3"/>
  <c r="BE85" i="3"/>
  <c r="BE84" i="3"/>
  <c r="BE83" i="3"/>
  <c r="BE82" i="3"/>
  <c r="BE81" i="3"/>
  <c r="BE80" i="3"/>
  <c r="BE79" i="3"/>
  <c r="BE78" i="3"/>
  <c r="BE77" i="3"/>
  <c r="BE76" i="3"/>
  <c r="BE75" i="3"/>
  <c r="BE74" i="3"/>
  <c r="BE73" i="3"/>
  <c r="BE72" i="3"/>
  <c r="BE71" i="3"/>
  <c r="BE70" i="3"/>
  <c r="BE69" i="3"/>
  <c r="BE68" i="3"/>
  <c r="BE67" i="3"/>
  <c r="BE66" i="3"/>
  <c r="BE65" i="3"/>
  <c r="BE64" i="3"/>
  <c r="BE63" i="3"/>
  <c r="BE62" i="3"/>
  <c r="BE61" i="3"/>
  <c r="BE60" i="3"/>
  <c r="BE59" i="3"/>
  <c r="BE58" i="3"/>
  <c r="AH47" i="3"/>
  <c r="AG47" i="3"/>
  <c r="AF47" i="3"/>
  <c r="AE47" i="3"/>
  <c r="AD47" i="3"/>
  <c r="AH46" i="3"/>
  <c r="AG46" i="3"/>
  <c r="AF46" i="3"/>
  <c r="AE46" i="3"/>
  <c r="AD46" i="3"/>
  <c r="AH45" i="3"/>
  <c r="AG45" i="3"/>
  <c r="AF45" i="3"/>
  <c r="AE45" i="3"/>
  <c r="AD45" i="3"/>
  <c r="AH44" i="3"/>
  <c r="AG44" i="3"/>
  <c r="AF44" i="3"/>
  <c r="AE44" i="3"/>
  <c r="AD44" i="3"/>
  <c r="AH43" i="3"/>
  <c r="AG43" i="3"/>
  <c r="AF43" i="3"/>
  <c r="AE43" i="3"/>
  <c r="AD43" i="3"/>
  <c r="BE9" i="3"/>
  <c r="BE57" i="3" s="1"/>
  <c r="BE8" i="3"/>
  <c r="BE56" i="3" s="1"/>
  <c r="BE7" i="3"/>
  <c r="BE55" i="3" s="1"/>
  <c r="BE6" i="3"/>
  <c r="BE54" i="3" s="1"/>
  <c r="BE5" i="3"/>
  <c r="BE53" i="3" s="1"/>
  <c r="BE4" i="3"/>
  <c r="BE52" i="3" s="1"/>
  <c r="BE3" i="3"/>
  <c r="BE51" i="3" s="1"/>
  <c r="J3" i="3" l="1"/>
  <c r="N3" i="3" s="1"/>
  <c r="J8" i="3"/>
  <c r="N8" i="3" s="1"/>
  <c r="J7" i="3"/>
  <c r="L7" i="3" s="1"/>
  <c r="J4" i="3"/>
  <c r="N4" i="3" s="1"/>
  <c r="J5" i="6"/>
  <c r="N5" i="6" s="1"/>
  <c r="J8" i="6"/>
  <c r="L8" i="6" s="1"/>
  <c r="K6" i="6"/>
  <c r="O6" i="6" s="1"/>
  <c r="K3" i="6"/>
  <c r="O3" i="6" s="1"/>
  <c r="K5" i="6"/>
  <c r="O5" i="6" s="1"/>
  <c r="K7" i="6"/>
  <c r="O7" i="6" s="1"/>
  <c r="K9" i="6"/>
  <c r="M9" i="6" s="1"/>
  <c r="J6" i="6"/>
  <c r="N6" i="6" s="1"/>
  <c r="J4" i="6"/>
  <c r="N4" i="6" s="1"/>
  <c r="J9" i="6"/>
  <c r="N9" i="6" s="1"/>
  <c r="L7" i="6"/>
  <c r="J3" i="6"/>
  <c r="N3" i="6" s="1"/>
  <c r="K4" i="6"/>
  <c r="M4" i="6" s="1"/>
  <c r="N7" i="6"/>
  <c r="O8" i="6"/>
  <c r="M8" i="6"/>
  <c r="K9" i="3"/>
  <c r="O9" i="3" s="1"/>
  <c r="K8" i="3"/>
  <c r="O8" i="3" s="1"/>
  <c r="J6" i="3"/>
  <c r="L6" i="3" s="1"/>
  <c r="K5" i="3"/>
  <c r="O5" i="3" s="1"/>
  <c r="K4" i="3"/>
  <c r="M4" i="3" s="1"/>
  <c r="K3" i="3"/>
  <c r="K7" i="3"/>
  <c r="M7" i="3" s="1"/>
  <c r="J5" i="3"/>
  <c r="M6" i="3"/>
  <c r="S6" i="3" s="1"/>
  <c r="N9" i="3"/>
  <c r="P9" i="3" s="1"/>
  <c r="L8" i="3" l="1"/>
  <c r="R8" i="3" s="1"/>
  <c r="L4" i="3"/>
  <c r="R4" i="3" s="1"/>
  <c r="L3" i="3"/>
  <c r="R3" i="3" s="1"/>
  <c r="T3" i="3"/>
  <c r="V3" i="3" s="1"/>
  <c r="W3" i="3" s="1"/>
  <c r="N7" i="3"/>
  <c r="P7" i="3" s="1"/>
  <c r="M7" i="6"/>
  <c r="S7" i="6" s="1"/>
  <c r="M3" i="3"/>
  <c r="M8" i="3"/>
  <c r="Q8" i="3" s="1"/>
  <c r="M3" i="6"/>
  <c r="S3" i="6" s="1"/>
  <c r="M6" i="6"/>
  <c r="Q6" i="6" s="1"/>
  <c r="L5" i="6"/>
  <c r="R5" i="6" s="1"/>
  <c r="T7" i="6"/>
  <c r="P3" i="3"/>
  <c r="T5" i="6"/>
  <c r="V5" i="6" s="1"/>
  <c r="W5" i="6" s="1"/>
  <c r="N8" i="6"/>
  <c r="P8" i="6" s="1"/>
  <c r="T8" i="6"/>
  <c r="U8" i="6" s="1"/>
  <c r="O4" i="3"/>
  <c r="S4" i="3" s="1"/>
  <c r="Q6" i="3"/>
  <c r="T4" i="3"/>
  <c r="M9" i="3"/>
  <c r="S9" i="3" s="1"/>
  <c r="Z9" i="3" s="1"/>
  <c r="O3" i="3"/>
  <c r="O7" i="3"/>
  <c r="Q7" i="3" s="1"/>
  <c r="M5" i="3"/>
  <c r="S5" i="3" s="1"/>
  <c r="T9" i="3"/>
  <c r="T5" i="3"/>
  <c r="T7" i="3"/>
  <c r="N6" i="3"/>
  <c r="R6" i="3" s="1"/>
  <c r="T6" i="3"/>
  <c r="T8" i="3"/>
  <c r="V8" i="3" s="1"/>
  <c r="W8" i="3" s="1"/>
  <c r="L4" i="6"/>
  <c r="P4" i="6" s="1"/>
  <c r="O9" i="6"/>
  <c r="S9" i="6" s="1"/>
  <c r="M5" i="6"/>
  <c r="S5" i="6" s="1"/>
  <c r="T6" i="6"/>
  <c r="U6" i="6" s="1"/>
  <c r="L6" i="6"/>
  <c r="R6" i="6" s="1"/>
  <c r="Y6" i="6" s="1"/>
  <c r="O4" i="6"/>
  <c r="Q4" i="6" s="1"/>
  <c r="T9" i="6"/>
  <c r="V9" i="6" s="1"/>
  <c r="W9" i="6" s="1"/>
  <c r="T4" i="6"/>
  <c r="V4" i="6" s="1"/>
  <c r="W4" i="6" s="1"/>
  <c r="L9" i="6"/>
  <c r="R9" i="6" s="1"/>
  <c r="V7" i="6"/>
  <c r="W7" i="6" s="1"/>
  <c r="U7" i="6"/>
  <c r="P7" i="6"/>
  <c r="L3" i="6"/>
  <c r="P3" i="6" s="1"/>
  <c r="Z3" i="6" s="1"/>
  <c r="T3" i="6"/>
  <c r="V3" i="6" s="1"/>
  <c r="W3" i="6" s="1"/>
  <c r="S8" i="6"/>
  <c r="S6" i="6"/>
  <c r="R7" i="6"/>
  <c r="Q8" i="6"/>
  <c r="Q7" i="6"/>
  <c r="N5" i="3"/>
  <c r="L5" i="3"/>
  <c r="P6" i="3"/>
  <c r="R9" i="3"/>
  <c r="U5" i="6" l="1"/>
  <c r="U3" i="3"/>
  <c r="S3" i="3"/>
  <c r="Z3" i="3" s="1"/>
  <c r="Q3" i="3"/>
  <c r="Y3" i="3" s="1"/>
  <c r="Q4" i="3"/>
  <c r="Y4" i="3" s="1"/>
  <c r="R7" i="3"/>
  <c r="X7" i="3"/>
  <c r="AA9" i="3"/>
  <c r="Y7" i="3"/>
  <c r="X6" i="3"/>
  <c r="Q5" i="3"/>
  <c r="Y8" i="3"/>
  <c r="P8" i="3"/>
  <c r="X8" i="3" s="1"/>
  <c r="P4" i="3"/>
  <c r="Z4" i="3" s="1"/>
  <c r="Q3" i="6"/>
  <c r="Z7" i="6"/>
  <c r="P5" i="6"/>
  <c r="Z5" i="6" s="1"/>
  <c r="S7" i="3"/>
  <c r="AA5" i="6"/>
  <c r="Q9" i="3"/>
  <c r="Y9" i="3" s="1"/>
  <c r="S8" i="3"/>
  <c r="AA8" i="3" s="1"/>
  <c r="P6" i="6"/>
  <c r="AA6" i="6"/>
  <c r="P5" i="3"/>
  <c r="R8" i="6"/>
  <c r="AA8" i="6" s="1"/>
  <c r="X8" i="6"/>
  <c r="V8" i="6"/>
  <c r="W8" i="6" s="1"/>
  <c r="Z8" i="6"/>
  <c r="U9" i="3"/>
  <c r="V9" i="3"/>
  <c r="W9" i="3" s="1"/>
  <c r="V5" i="3"/>
  <c r="W5" i="3" s="1"/>
  <c r="U5" i="3"/>
  <c r="U7" i="3"/>
  <c r="V7" i="3"/>
  <c r="W7" i="3" s="1"/>
  <c r="V4" i="3"/>
  <c r="W4" i="3" s="1"/>
  <c r="U4" i="3"/>
  <c r="AA6" i="3"/>
  <c r="Y6" i="3"/>
  <c r="U6" i="3"/>
  <c r="V6" i="3"/>
  <c r="W6" i="3" s="1"/>
  <c r="U8" i="3"/>
  <c r="P9" i="6"/>
  <c r="Z9" i="6" s="1"/>
  <c r="AA9" i="6"/>
  <c r="R4" i="6"/>
  <c r="Y4" i="6" s="1"/>
  <c r="U4" i="6"/>
  <c r="Q9" i="6"/>
  <c r="U9" i="6"/>
  <c r="S4" i="6"/>
  <c r="Z4" i="6" s="1"/>
  <c r="Q5" i="6"/>
  <c r="Y5" i="6" s="1"/>
  <c r="U3" i="6"/>
  <c r="V6" i="6"/>
  <c r="W6" i="6" s="1"/>
  <c r="R3" i="6"/>
  <c r="Y3" i="6" s="1"/>
  <c r="X3" i="6"/>
  <c r="X7" i="6"/>
  <c r="X4" i="6"/>
  <c r="Z6" i="6"/>
  <c r="X6" i="6"/>
  <c r="AA7" i="6"/>
  <c r="Y7" i="6"/>
  <c r="X3" i="3"/>
  <c r="AA4" i="3"/>
  <c r="Z6" i="3"/>
  <c r="R5" i="3"/>
  <c r="AA3" i="3"/>
  <c r="AA4" i="6" l="1"/>
  <c r="AU4" i="6" s="1"/>
  <c r="AU45" i="6" s="1"/>
  <c r="AA7" i="3"/>
  <c r="AG3" i="3"/>
  <c r="AG51" i="3" s="1"/>
  <c r="AS3" i="3"/>
  <c r="X4" i="3"/>
  <c r="AY4" i="3" s="1"/>
  <c r="Z7" i="3"/>
  <c r="AN7" i="3" s="1"/>
  <c r="X9" i="3"/>
  <c r="AM9" i="3" s="1"/>
  <c r="AM57" i="3" s="1"/>
  <c r="AV6" i="3"/>
  <c r="AS6" i="3"/>
  <c r="AT6" i="3"/>
  <c r="X5" i="3"/>
  <c r="AU3" i="3"/>
  <c r="AW6" i="3"/>
  <c r="AG6" i="3"/>
  <c r="AG54" i="3" s="1"/>
  <c r="AD6" i="3"/>
  <c r="AD54" i="3" s="1"/>
  <c r="AU6" i="3"/>
  <c r="AP6" i="3"/>
  <c r="AP54" i="3" s="1"/>
  <c r="AR6" i="3"/>
  <c r="AF6" i="3"/>
  <c r="AF54" i="3" s="1"/>
  <c r="AM6" i="3"/>
  <c r="AM54" i="3" s="1"/>
  <c r="BB6" i="3"/>
  <c r="AI6" i="3"/>
  <c r="AI54" i="3" s="1"/>
  <c r="AH6" i="3"/>
  <c r="AH54" i="3" s="1"/>
  <c r="Z5" i="3"/>
  <c r="Z8" i="3"/>
  <c r="AM8" i="3" s="1"/>
  <c r="AM56" i="3" s="1"/>
  <c r="AO6" i="3"/>
  <c r="AO54" i="3" s="1"/>
  <c r="AL6" i="3"/>
  <c r="AL54" i="3" s="1"/>
  <c r="AQ6" i="3"/>
  <c r="AQ54" i="3" s="1"/>
  <c r="AZ6" i="3"/>
  <c r="BA6" i="3"/>
  <c r="AE6" i="3"/>
  <c r="AE54" i="3" s="1"/>
  <c r="AY6" i="3"/>
  <c r="AN6" i="3"/>
  <c r="AN54" i="3" s="1"/>
  <c r="AJ6" i="3"/>
  <c r="AJ54" i="3" s="1"/>
  <c r="AK6" i="3"/>
  <c r="AK54" i="3" s="1"/>
  <c r="X9" i="6"/>
  <c r="AE3" i="3"/>
  <c r="AE51" i="3" s="1"/>
  <c r="AX3" i="3"/>
  <c r="AJ3" i="3"/>
  <c r="AJ51" i="3" s="1"/>
  <c r="AX6" i="3"/>
  <c r="AF3" i="3"/>
  <c r="AF51" i="3" s="1"/>
  <c r="BB3" i="3"/>
  <c r="AH3" i="3"/>
  <c r="AH51" i="3" s="1"/>
  <c r="AM3" i="3"/>
  <c r="AM51" i="3" s="1"/>
  <c r="AL3" i="3"/>
  <c r="AL51" i="3" s="1"/>
  <c r="AQ3" i="3"/>
  <c r="AV3" i="3"/>
  <c r="AA3" i="6"/>
  <c r="AP3" i="6" s="1"/>
  <c r="AP44" i="6" s="1"/>
  <c r="Y8" i="6"/>
  <c r="AJ8" i="6" s="1"/>
  <c r="AJ49" i="6" s="1"/>
  <c r="X5" i="6"/>
  <c r="AK5" i="6" s="1"/>
  <c r="AK46" i="6" s="1"/>
  <c r="AP3" i="3"/>
  <c r="AJ7" i="3"/>
  <c r="AJ55" i="3" s="1"/>
  <c r="BA3" i="3"/>
  <c r="Y9" i="6"/>
  <c r="AU9" i="6" s="1"/>
  <c r="AU50" i="6" s="1"/>
  <c r="AE5" i="6"/>
  <c r="AE46" i="6" s="1"/>
  <c r="AF3" i="6"/>
  <c r="AF44" i="6" s="1"/>
  <c r="AG5" i="6"/>
  <c r="AG46" i="6" s="1"/>
  <c r="AG3" i="6"/>
  <c r="AG44" i="6" s="1"/>
  <c r="AV3" i="6"/>
  <c r="AO7" i="6"/>
  <c r="AO48" i="6" s="1"/>
  <c r="AK7" i="6"/>
  <c r="AK48" i="6" s="1"/>
  <c r="AG7" i="6"/>
  <c r="AG48" i="6" s="1"/>
  <c r="AV7" i="6"/>
  <c r="AV48" i="6" s="1"/>
  <c r="AC7" i="6"/>
  <c r="AC48" i="6" s="1"/>
  <c r="AR7" i="6"/>
  <c r="AR48" i="6" s="1"/>
  <c r="AI6" i="6"/>
  <c r="AI47" i="6" s="1"/>
  <c r="AN6" i="6"/>
  <c r="AN47" i="6" s="1"/>
  <c r="AO6" i="6"/>
  <c r="AO47" i="6" s="1"/>
  <c r="AP6" i="6"/>
  <c r="AP47" i="6" s="1"/>
  <c r="AM6" i="6"/>
  <c r="AM47" i="6" s="1"/>
  <c r="AR6" i="6"/>
  <c r="AR47" i="6" s="1"/>
  <c r="AS6" i="6"/>
  <c r="AS47" i="6" s="1"/>
  <c r="AC6" i="6"/>
  <c r="AC47" i="6" s="1"/>
  <c r="AT6" i="6"/>
  <c r="AT47" i="6" s="1"/>
  <c r="AD6" i="6"/>
  <c r="AD47" i="6" s="1"/>
  <c r="AQ6" i="6"/>
  <c r="AQ47" i="6" s="1"/>
  <c r="AV6" i="6"/>
  <c r="AV47" i="6" s="1"/>
  <c r="AF6" i="6"/>
  <c r="AF47" i="6" s="1"/>
  <c r="AG6" i="6"/>
  <c r="AG47" i="6" s="1"/>
  <c r="AH6" i="6"/>
  <c r="AH47" i="6" s="1"/>
  <c r="AU6" i="6"/>
  <c r="AU47" i="6" s="1"/>
  <c r="AE6" i="6"/>
  <c r="AE47" i="6" s="1"/>
  <c r="AJ6" i="6"/>
  <c r="AJ47" i="6" s="1"/>
  <c r="AK6" i="6"/>
  <c r="AK47" i="6" s="1"/>
  <c r="AL6" i="6"/>
  <c r="AL47" i="6" s="1"/>
  <c r="AJ3" i="6"/>
  <c r="AJ44" i="6" s="1"/>
  <c r="AN7" i="6"/>
  <c r="AN48" i="6" s="1"/>
  <c r="AJ7" i="6"/>
  <c r="AJ48" i="6" s="1"/>
  <c r="AF7" i="6"/>
  <c r="AF48" i="6" s="1"/>
  <c r="AE8" i="6"/>
  <c r="AE49" i="6" s="1"/>
  <c r="AO9" i="6"/>
  <c r="AO50" i="6" s="1"/>
  <c r="AJ9" i="6"/>
  <c r="AJ50" i="6" s="1"/>
  <c r="AK3" i="6"/>
  <c r="AK44" i="6" s="1"/>
  <c r="AU3" i="6"/>
  <c r="AU44" i="6" s="1"/>
  <c r="AS3" i="6"/>
  <c r="AS44" i="6" s="1"/>
  <c r="AU7" i="6"/>
  <c r="AU48" i="6" s="1"/>
  <c r="AQ7" i="6"/>
  <c r="AQ48" i="6" s="1"/>
  <c r="AM7" i="6"/>
  <c r="AM48" i="6" s="1"/>
  <c r="AI7" i="6"/>
  <c r="AI48" i="6" s="1"/>
  <c r="AT7" i="6"/>
  <c r="AT48" i="6" s="1"/>
  <c r="AO8" i="6"/>
  <c r="AO49" i="6" s="1"/>
  <c r="AK4" i="6"/>
  <c r="AK45" i="6" s="1"/>
  <c r="AL4" i="6"/>
  <c r="AL45" i="6" s="1"/>
  <c r="AQ4" i="6"/>
  <c r="AQ45" i="6" s="1"/>
  <c r="AV4" i="6"/>
  <c r="AV45" i="6" s="1"/>
  <c r="AF4" i="6"/>
  <c r="AF45" i="6" s="1"/>
  <c r="AO4" i="6"/>
  <c r="AO45" i="6" s="1"/>
  <c r="AP4" i="6"/>
  <c r="AP45" i="6" s="1"/>
  <c r="AE4" i="6"/>
  <c r="AE45" i="6" s="1"/>
  <c r="AJ4" i="6"/>
  <c r="AJ45" i="6" s="1"/>
  <c r="AS4" i="6"/>
  <c r="AS45" i="6" s="1"/>
  <c r="AC4" i="6"/>
  <c r="AC45" i="6" s="1"/>
  <c r="AT4" i="6"/>
  <c r="AT45" i="6" s="1"/>
  <c r="AD4" i="6"/>
  <c r="AD45" i="6" s="1"/>
  <c r="AI4" i="6"/>
  <c r="AI45" i="6" s="1"/>
  <c r="AN4" i="6"/>
  <c r="AN45" i="6" s="1"/>
  <c r="AG4" i="6"/>
  <c r="AG45" i="6" s="1"/>
  <c r="AH4" i="6"/>
  <c r="AH45" i="6" s="1"/>
  <c r="AM4" i="6"/>
  <c r="AM45" i="6" s="1"/>
  <c r="AR4" i="6"/>
  <c r="AR45" i="6" s="1"/>
  <c r="AN3" i="6"/>
  <c r="AN44" i="6" s="1"/>
  <c r="AE7" i="6"/>
  <c r="AE48" i="6" s="1"/>
  <c r="AP7" i="6"/>
  <c r="AP48" i="6" s="1"/>
  <c r="AL7" i="6"/>
  <c r="AL48" i="6" s="1"/>
  <c r="AH7" i="6"/>
  <c r="AH48" i="6" s="1"/>
  <c r="AD7" i="6"/>
  <c r="AD48" i="6" s="1"/>
  <c r="AS7" i="6"/>
  <c r="AS48" i="6" s="1"/>
  <c r="AK3" i="3"/>
  <c r="AK51" i="3" s="1"/>
  <c r="AY3" i="3"/>
  <c r="AN3" i="3"/>
  <c r="AN51" i="3" s="1"/>
  <c r="AT3" i="3"/>
  <c r="AI3" i="3"/>
  <c r="AI51" i="3" s="1"/>
  <c r="AW3" i="3"/>
  <c r="AZ3" i="3"/>
  <c r="AO3" i="3"/>
  <c r="AD3" i="3"/>
  <c r="AD51" i="3" s="1"/>
  <c r="AR3" i="3"/>
  <c r="Y5" i="3"/>
  <c r="AA5" i="3"/>
  <c r="AH7" i="3"/>
  <c r="AH55" i="3" s="1"/>
  <c r="AQ7" i="3"/>
  <c r="AD4" i="3"/>
  <c r="AD52" i="3" s="1"/>
  <c r="AF4" i="3"/>
  <c r="AF52" i="3" s="1"/>
  <c r="AO4" i="3"/>
  <c r="AO52" i="3" s="1"/>
  <c r="AX4" i="3"/>
  <c r="AH4" i="3"/>
  <c r="AH52" i="3" s="1"/>
  <c r="AN4" i="3"/>
  <c r="AW4" i="3"/>
  <c r="AG4" i="3"/>
  <c r="AG52" i="3" s="1"/>
  <c r="AT9" i="6" l="1"/>
  <c r="AT50" i="6" s="1"/>
  <c r="AC9" i="6"/>
  <c r="AC50" i="6" s="1"/>
  <c r="AR9" i="6"/>
  <c r="AR50" i="6" s="1"/>
  <c r="AL9" i="6"/>
  <c r="AL50" i="6" s="1"/>
  <c r="AQ9" i="6"/>
  <c r="AQ50" i="6" s="1"/>
  <c r="AS9" i="6"/>
  <c r="AS50" i="6" s="1"/>
  <c r="AV9" i="6"/>
  <c r="AV50" i="6" s="1"/>
  <c r="AT3" i="6"/>
  <c r="AT44" i="6" s="1"/>
  <c r="AJ5" i="6"/>
  <c r="AJ46" i="6" s="1"/>
  <c r="AC5" i="6"/>
  <c r="AC46" i="6" s="1"/>
  <c r="AD5" i="6"/>
  <c r="AD46" i="6" s="1"/>
  <c r="AL5" i="6"/>
  <c r="AL46" i="6" s="1"/>
  <c r="AT5" i="6"/>
  <c r="AT46" i="6" s="1"/>
  <c r="AO5" i="6"/>
  <c r="AO46" i="6" s="1"/>
  <c r="AN5" i="6"/>
  <c r="AN46" i="6" s="1"/>
  <c r="AF5" i="6"/>
  <c r="AF46" i="6" s="1"/>
  <c r="AK7" i="3"/>
  <c r="AK55" i="3" s="1"/>
  <c r="AK4" i="3"/>
  <c r="AK52" i="3" s="1"/>
  <c r="AQ4" i="3"/>
  <c r="AR4" i="3"/>
  <c r="BB4" i="3"/>
  <c r="AM4" i="3"/>
  <c r="AM52" i="3" s="1"/>
  <c r="AE4" i="3"/>
  <c r="AE52" i="3" s="1"/>
  <c r="BA4" i="3"/>
  <c r="AX7" i="3"/>
  <c r="AZ7" i="3"/>
  <c r="BA7" i="3"/>
  <c r="AS7" i="3"/>
  <c r="AL4" i="3"/>
  <c r="AL52" i="3" s="1"/>
  <c r="AS4" i="3"/>
  <c r="AV4" i="3"/>
  <c r="AU4" i="3"/>
  <c r="AI7" i="3"/>
  <c r="AI55" i="3" s="1"/>
  <c r="AT4" i="3"/>
  <c r="AJ4" i="3"/>
  <c r="AJ52" i="3" s="1"/>
  <c r="AI4" i="3"/>
  <c r="AI52" i="3" s="1"/>
  <c r="AO7" i="3"/>
  <c r="AO55" i="3" s="1"/>
  <c r="AY7" i="3"/>
  <c r="AT7" i="3"/>
  <c r="AP4" i="3"/>
  <c r="AZ4" i="3"/>
  <c r="AU7" i="3"/>
  <c r="AP7" i="3"/>
  <c r="AE7" i="3"/>
  <c r="AE55" i="3" s="1"/>
  <c r="AD7" i="3"/>
  <c r="AD55" i="3" s="1"/>
  <c r="AW7" i="3"/>
  <c r="AL7" i="3"/>
  <c r="AL55" i="3" s="1"/>
  <c r="AG7" i="3"/>
  <c r="AG55" i="3" s="1"/>
  <c r="AV7" i="3"/>
  <c r="BB7" i="3"/>
  <c r="AM7" i="3"/>
  <c r="AM55" i="3" s="1"/>
  <c r="AF7" i="3"/>
  <c r="AF55" i="3" s="1"/>
  <c r="AR7" i="3"/>
  <c r="AX9" i="3"/>
  <c r="AL9" i="3"/>
  <c r="AL57" i="3" s="1"/>
  <c r="BB9" i="3"/>
  <c r="AI9" i="3"/>
  <c r="AI57" i="3" s="1"/>
  <c r="AU9" i="3"/>
  <c r="AO9" i="3"/>
  <c r="AO57" i="3" s="1"/>
  <c r="AZ9" i="3"/>
  <c r="AQ9" i="3"/>
  <c r="BA9" i="3"/>
  <c r="AE9" i="3"/>
  <c r="AE57" i="3" s="1"/>
  <c r="AY9" i="3"/>
  <c r="AP9" i="3"/>
  <c r="AP57" i="3" s="1"/>
  <c r="AF9" i="3"/>
  <c r="AF57" i="3" s="1"/>
  <c r="AW9" i="3"/>
  <c r="AR9" i="3"/>
  <c r="AS9" i="3"/>
  <c r="AV9" i="3"/>
  <c r="AG9" i="3"/>
  <c r="AG57" i="3" s="1"/>
  <c r="AK9" i="3"/>
  <c r="AK57" i="3" s="1"/>
  <c r="AN9" i="3"/>
  <c r="AN57" i="3" s="1"/>
  <c r="AD9" i="3"/>
  <c r="AD57" i="3" s="1"/>
  <c r="AH9" i="3"/>
  <c r="AH57" i="3" s="1"/>
  <c r="AT9" i="3"/>
  <c r="AJ9" i="3"/>
  <c r="AJ57" i="3" s="1"/>
  <c r="AT8" i="3"/>
  <c r="AR8" i="3"/>
  <c r="AN8" i="3"/>
  <c r="AN56" i="3" s="1"/>
  <c r="AK8" i="3"/>
  <c r="AK56" i="3" s="1"/>
  <c r="AS8" i="3"/>
  <c r="AI8" i="3"/>
  <c r="AI56" i="3" s="1"/>
  <c r="AP8" i="3"/>
  <c r="AP56" i="3" s="1"/>
  <c r="AJ8" i="3"/>
  <c r="AJ56" i="3" s="1"/>
  <c r="AL3" i="6"/>
  <c r="AL44" i="6" s="1"/>
  <c r="AH3" i="6"/>
  <c r="AH44" i="6" s="1"/>
  <c r="AF9" i="6"/>
  <c r="AF50" i="6" s="1"/>
  <c r="AD9" i="6"/>
  <c r="AD50" i="6" s="1"/>
  <c r="AE8" i="3"/>
  <c r="AE56" i="3" s="1"/>
  <c r="AZ8" i="3"/>
  <c r="BB8" i="3"/>
  <c r="AF8" i="6"/>
  <c r="AF49" i="6" s="1"/>
  <c r="AO8" i="3"/>
  <c r="AO56" i="3" s="1"/>
  <c r="AM3" i="6"/>
  <c r="AM44" i="6" s="1"/>
  <c r="AH9" i="6"/>
  <c r="AH50" i="6" s="1"/>
  <c r="AK9" i="6"/>
  <c r="AK50" i="6" s="1"/>
  <c r="AI9" i="6"/>
  <c r="AI50" i="6" s="1"/>
  <c r="AC3" i="6"/>
  <c r="AC44" i="6" s="1"/>
  <c r="AO3" i="6"/>
  <c r="AO44" i="6" s="1"/>
  <c r="AF8" i="3"/>
  <c r="AF56" i="3" s="1"/>
  <c r="AY8" i="3"/>
  <c r="AL8" i="3"/>
  <c r="AL56" i="3" s="1"/>
  <c r="AM9" i="6"/>
  <c r="AM50" i="6" s="1"/>
  <c r="AP9" i="6"/>
  <c r="AP50" i="6" s="1"/>
  <c r="AN9" i="6"/>
  <c r="AN50" i="6" s="1"/>
  <c r="AR3" i="6"/>
  <c r="AR44" i="6" s="1"/>
  <c r="AU8" i="6"/>
  <c r="AU49" i="6" s="1"/>
  <c r="AQ3" i="6"/>
  <c r="AQ44" i="6" s="1"/>
  <c r="AR5" i="6"/>
  <c r="AR46" i="6" s="1"/>
  <c r="AD8" i="3"/>
  <c r="AD56" i="3" s="1"/>
  <c r="AH8" i="3"/>
  <c r="AH56" i="3" s="1"/>
  <c r="AE3" i="6"/>
  <c r="AE44" i="6" s="1"/>
  <c r="AI3" i="6"/>
  <c r="AI44" i="6" s="1"/>
  <c r="AU8" i="3"/>
  <c r="AQ8" i="3"/>
  <c r="AQ56" i="3" s="1"/>
  <c r="AX8" i="3"/>
  <c r="AW8" i="3"/>
  <c r="AD3" i="6"/>
  <c r="AD44" i="6" s="1"/>
  <c r="AG9" i="6"/>
  <c r="AG50" i="6" s="1"/>
  <c r="AE9" i="6"/>
  <c r="AE50" i="6" s="1"/>
  <c r="AV5" i="6"/>
  <c r="AV46" i="6" s="1"/>
  <c r="AP5" i="6"/>
  <c r="AP46" i="6" s="1"/>
  <c r="BA8" i="3"/>
  <c r="AV8" i="3"/>
  <c r="AG8" i="3"/>
  <c r="AG56" i="3" s="1"/>
  <c r="AQ5" i="6"/>
  <c r="AQ46" i="6" s="1"/>
  <c r="AS5" i="6"/>
  <c r="AS46" i="6" s="1"/>
  <c r="AR8" i="6"/>
  <c r="AR49" i="6" s="1"/>
  <c r="AV8" i="6"/>
  <c r="AV49" i="6" s="1"/>
  <c r="AP8" i="6"/>
  <c r="AP49" i="6" s="1"/>
  <c r="AQ8" i="6"/>
  <c r="AQ49" i="6" s="1"/>
  <c r="AD8" i="6"/>
  <c r="AD49" i="6" s="1"/>
  <c r="AK8" i="6"/>
  <c r="AK49" i="6" s="1"/>
  <c r="AI8" i="6"/>
  <c r="AI49" i="6" s="1"/>
  <c r="AL8" i="6"/>
  <c r="AL49" i="6" s="1"/>
  <c r="AM8" i="6"/>
  <c r="AM49" i="6" s="1"/>
  <c r="AC8" i="6"/>
  <c r="AC49" i="6" s="1"/>
  <c r="AS8" i="6"/>
  <c r="AS49" i="6" s="1"/>
  <c r="AG8" i="6"/>
  <c r="AG49" i="6" s="1"/>
  <c r="AT8" i="6"/>
  <c r="AT49" i="6" s="1"/>
  <c r="AH8" i="6"/>
  <c r="AH49" i="6" s="1"/>
  <c r="AN8" i="6"/>
  <c r="AN49" i="6" s="1"/>
  <c r="AM5" i="6"/>
  <c r="AM46" i="6" s="1"/>
  <c r="AH5" i="6"/>
  <c r="AH46" i="6" s="1"/>
  <c r="AU5" i="6"/>
  <c r="AU46" i="6" s="1"/>
  <c r="AI5" i="6"/>
  <c r="AI46" i="6" s="1"/>
  <c r="AV44" i="6"/>
  <c r="AH5" i="3"/>
  <c r="AH53" i="3" s="1"/>
  <c r="AV5" i="3"/>
  <c r="AQ5" i="3"/>
  <c r="AR5" i="3"/>
  <c r="AR53" i="3" s="1"/>
  <c r="AW5" i="3"/>
  <c r="AT5" i="3"/>
  <c r="AS5" i="3"/>
  <c r="AL5" i="3"/>
  <c r="AL53" i="3" s="1"/>
  <c r="AF5" i="3"/>
  <c r="AF53" i="3" s="1"/>
  <c r="BA5" i="3"/>
  <c r="BB5" i="3"/>
  <c r="AG5" i="3"/>
  <c r="AG53" i="3" s="1"/>
  <c r="AY5" i="3"/>
  <c r="AU5" i="3"/>
  <c r="AO5" i="3"/>
  <c r="AO53" i="3" s="1"/>
  <c r="AD5" i="3"/>
  <c r="AD53" i="3" s="1"/>
  <c r="AK5" i="3"/>
  <c r="AK53" i="3" s="1"/>
  <c r="AX5" i="3"/>
  <c r="AI5" i="3"/>
  <c r="AI53" i="3" s="1"/>
  <c r="AP5" i="3"/>
  <c r="AP53" i="3" s="1"/>
  <c r="AZ5" i="3"/>
  <c r="AE5" i="3"/>
  <c r="AE53" i="3" s="1"/>
  <c r="AM5" i="3"/>
  <c r="AM53" i="3" s="1"/>
  <c r="AN5" i="3"/>
  <c r="AN53" i="3" s="1"/>
  <c r="AJ5" i="3"/>
  <c r="AJ53" i="3" s="1"/>
  <c r="AU54" i="3"/>
  <c r="AP55" i="3"/>
  <c r="AS54" i="3"/>
  <c r="AO51" i="3"/>
  <c r="AN52" i="3"/>
  <c r="AQ52" i="3"/>
  <c r="AR54" i="3"/>
  <c r="AN55" i="3"/>
  <c r="AQ51" i="3"/>
  <c r="AP51" i="3"/>
  <c r="B14" i="3" l="1"/>
  <c r="B14" i="6"/>
  <c r="B15" i="6" s="1"/>
  <c r="AU72" i="6" s="1"/>
  <c r="AU56" i="3"/>
  <c r="AS53" i="3"/>
  <c r="AT54" i="3"/>
  <c r="AR52" i="3"/>
  <c r="AS52" i="3"/>
  <c r="AS56" i="3"/>
  <c r="AW54" i="3"/>
  <c r="AQ55" i="3"/>
  <c r="AR56" i="3"/>
  <c r="AS55" i="3"/>
  <c r="AQ53" i="3"/>
  <c r="AR57" i="3"/>
  <c r="AP52" i="3"/>
  <c r="AQ57" i="3"/>
  <c r="AR55" i="3"/>
  <c r="AU51" i="3"/>
  <c r="AS51" i="3"/>
  <c r="AW51" i="3"/>
  <c r="AR51" i="3"/>
  <c r="AT51" i="3"/>
  <c r="AC52" i="6" l="1"/>
  <c r="AH51" i="6"/>
  <c r="B15" i="3"/>
  <c r="AF75" i="3" s="1"/>
  <c r="AD64" i="6"/>
  <c r="AS71" i="6"/>
  <c r="AS64" i="6"/>
  <c r="AJ60" i="6"/>
  <c r="AQ55" i="6"/>
  <c r="AO65" i="6"/>
  <c r="AK71" i="6"/>
  <c r="AO61" i="6"/>
  <c r="AF57" i="6"/>
  <c r="AM52" i="6"/>
  <c r="AI65" i="6"/>
  <c r="AT60" i="6"/>
  <c r="AM70" i="6"/>
  <c r="AG70" i="6"/>
  <c r="AK58" i="6"/>
  <c r="AV53" i="6"/>
  <c r="AJ67" i="6"/>
  <c r="AE62" i="6"/>
  <c r="AP57" i="6"/>
  <c r="AI69" i="6"/>
  <c r="AG55" i="6"/>
  <c r="AD71" i="6"/>
  <c r="AN63" i="6"/>
  <c r="AU58" i="6"/>
  <c r="AL54" i="6"/>
  <c r="AL68" i="6"/>
  <c r="AD69" i="6"/>
  <c r="AR71" i="6"/>
  <c r="AM72" i="6"/>
  <c r="AO67" i="6"/>
  <c r="AJ71" i="6"/>
  <c r="AG51" i="6"/>
  <c r="AK54" i="6"/>
  <c r="AO57" i="6"/>
  <c r="AS60" i="6"/>
  <c r="AC64" i="6"/>
  <c r="AJ68" i="6"/>
  <c r="AF53" i="6"/>
  <c r="AJ56" i="6"/>
  <c r="AN59" i="6"/>
  <c r="AR62" i="6"/>
  <c r="AF66" i="6"/>
  <c r="AQ51" i="6"/>
  <c r="AU54" i="6"/>
  <c r="AE58" i="6"/>
  <c r="AI61" i="6"/>
  <c r="AM64" i="6"/>
  <c r="AP69" i="6"/>
  <c r="AP53" i="6"/>
  <c r="AT56" i="6"/>
  <c r="AD60" i="6"/>
  <c r="AH63" i="6"/>
  <c r="AT66" i="6"/>
  <c r="AK72" i="6"/>
  <c r="AU69" i="6"/>
  <c r="AD72" i="6"/>
  <c r="AG71" i="6"/>
  <c r="AM69" i="6"/>
  <c r="AO70" i="6"/>
  <c r="AO53" i="6"/>
  <c r="AS56" i="6"/>
  <c r="AC60" i="6"/>
  <c r="AG63" i="6"/>
  <c r="AR66" i="6"/>
  <c r="AJ52" i="6"/>
  <c r="AN55" i="6"/>
  <c r="AR58" i="6"/>
  <c r="AV61" i="6"/>
  <c r="AF65" i="6"/>
  <c r="AC51" i="6"/>
  <c r="AE54" i="6"/>
  <c r="AI57" i="6"/>
  <c r="AM60" i="6"/>
  <c r="AQ63" i="6"/>
  <c r="AP67" i="6"/>
  <c r="AT52" i="6"/>
  <c r="AD56" i="6"/>
  <c r="AH59" i="6"/>
  <c r="AL62" i="6"/>
  <c r="AR65" i="6"/>
  <c r="AJ72" i="6"/>
  <c r="AM67" i="6"/>
  <c r="AH68" i="6"/>
  <c r="AF71" i="6"/>
  <c r="AQ72" i="6"/>
  <c r="AS67" i="6"/>
  <c r="AS52" i="6"/>
  <c r="AC56" i="6"/>
  <c r="AG59" i="6"/>
  <c r="AK62" i="6"/>
  <c r="AQ65" i="6"/>
  <c r="AN51" i="6"/>
  <c r="AR54" i="6"/>
  <c r="AV57" i="6"/>
  <c r="AF61" i="6"/>
  <c r="AJ64" i="6"/>
  <c r="AH69" i="6"/>
  <c r="AI53" i="6"/>
  <c r="AM56" i="6"/>
  <c r="AQ59" i="6"/>
  <c r="AU62" i="6"/>
  <c r="AJ66" i="6"/>
  <c r="AD52" i="6"/>
  <c r="AH55" i="6"/>
  <c r="AL58" i="6"/>
  <c r="AP61" i="6"/>
  <c r="AT64" i="6"/>
  <c r="AL71" i="6"/>
  <c r="AI71" i="6"/>
  <c r="AE68" i="6"/>
  <c r="AV69" i="6"/>
  <c r="AK70" i="6"/>
  <c r="AK66" i="6"/>
  <c r="AK68" i="6"/>
  <c r="AQ70" i="6"/>
  <c r="AN72" i="6"/>
  <c r="AO72" i="6"/>
  <c r="AJ69" i="6"/>
  <c r="AS65" i="6"/>
  <c r="AQ67" i="6"/>
  <c r="AE70" i="6"/>
  <c r="AV71" i="6"/>
  <c r="AC72" i="6"/>
  <c r="AN68" i="6"/>
  <c r="AT72" i="6"/>
  <c r="AE67" i="6"/>
  <c r="AI70" i="6"/>
  <c r="AF72" i="6"/>
  <c r="AG72" i="6"/>
  <c r="AS68" i="6"/>
  <c r="AK65" i="6"/>
  <c r="AI67" i="6"/>
  <c r="AS51" i="6"/>
  <c r="AO52" i="6"/>
  <c r="AK53" i="6"/>
  <c r="AG54" i="6"/>
  <c r="AC55" i="6"/>
  <c r="AS55" i="6"/>
  <c r="AO56" i="6"/>
  <c r="AK57" i="6"/>
  <c r="AG58" i="6"/>
  <c r="AC59" i="6"/>
  <c r="AS59" i="6"/>
  <c r="AO60" i="6"/>
  <c r="AK61" i="6"/>
  <c r="AG62" i="6"/>
  <c r="AC63" i="6"/>
  <c r="AS63" i="6"/>
  <c r="AO64" i="6"/>
  <c r="AL65" i="6"/>
  <c r="AM66" i="6"/>
  <c r="AT67" i="6"/>
  <c r="AD70" i="6"/>
  <c r="AJ51" i="6"/>
  <c r="AF52" i="6"/>
  <c r="AV52" i="6"/>
  <c r="AR53" i="6"/>
  <c r="AN54" i="6"/>
  <c r="AJ55" i="6"/>
  <c r="AF56" i="6"/>
  <c r="AV56" i="6"/>
  <c r="AR57" i="6"/>
  <c r="AN58" i="6"/>
  <c r="AJ59" i="6"/>
  <c r="AF60" i="6"/>
  <c r="AV60" i="6"/>
  <c r="AR61" i="6"/>
  <c r="AN62" i="6"/>
  <c r="AJ63" i="6"/>
  <c r="AF64" i="6"/>
  <c r="AV64" i="6"/>
  <c r="AU65" i="6"/>
  <c r="AV66" i="6"/>
  <c r="AR68" i="6"/>
  <c r="AH72" i="6"/>
  <c r="AM51" i="6"/>
  <c r="AI52" i="6"/>
  <c r="AE53" i="6"/>
  <c r="AU53" i="6"/>
  <c r="AQ54" i="6"/>
  <c r="AM55" i="6"/>
  <c r="AI56" i="6"/>
  <c r="AE57" i="6"/>
  <c r="AU57" i="6"/>
  <c r="AQ58" i="6"/>
  <c r="AM59" i="6"/>
  <c r="AI60" i="6"/>
  <c r="AE61" i="6"/>
  <c r="AU61" i="6"/>
  <c r="AQ62" i="6"/>
  <c r="AM63" i="6"/>
  <c r="AI64" i="6"/>
  <c r="AE65" i="6"/>
  <c r="AE66" i="6"/>
  <c r="AH67" i="6"/>
  <c r="AF69" i="6"/>
  <c r="AD51" i="6"/>
  <c r="AT51" i="6"/>
  <c r="AP52" i="6"/>
  <c r="AL53" i="6"/>
  <c r="AH54" i="6"/>
  <c r="AD55" i="6"/>
  <c r="AT55" i="6"/>
  <c r="AP56" i="6"/>
  <c r="AL57" i="6"/>
  <c r="AH58" i="6"/>
  <c r="AD59" i="6"/>
  <c r="AT59" i="6"/>
  <c r="AP60" i="6"/>
  <c r="AL61" i="6"/>
  <c r="AH62" i="6"/>
  <c r="AD63" i="6"/>
  <c r="AT63" i="6"/>
  <c r="AP64" i="6"/>
  <c r="AM65" i="6"/>
  <c r="AN66" i="6"/>
  <c r="AV67" i="6"/>
  <c r="AH70" i="6"/>
  <c r="AE72" i="6"/>
  <c r="AU68" i="6"/>
  <c r="AR70" i="6"/>
  <c r="AS70" i="6"/>
  <c r="AG67" i="6"/>
  <c r="AL69" i="6"/>
  <c r="AM71" i="6"/>
  <c r="AI68" i="6"/>
  <c r="AF70" i="6"/>
  <c r="AT70" i="6"/>
  <c r="AO66" i="6"/>
  <c r="AP68" i="6"/>
  <c r="AU70" i="6"/>
  <c r="AR72" i="6"/>
  <c r="AS72" i="6"/>
  <c r="AO69" i="6"/>
  <c r="AC66" i="6"/>
  <c r="AU67" i="6"/>
  <c r="AE71" i="6"/>
  <c r="AV72" i="6"/>
  <c r="AR69" i="6"/>
  <c r="AC70" i="6"/>
  <c r="AG66" i="6"/>
  <c r="AF68" i="6"/>
  <c r="AO51" i="6"/>
  <c r="AK52" i="6"/>
  <c r="AG53" i="6"/>
  <c r="AC54" i="6"/>
  <c r="AS54" i="6"/>
  <c r="AO55" i="6"/>
  <c r="AK56" i="6"/>
  <c r="AG57" i="6"/>
  <c r="AC58" i="6"/>
  <c r="AS58" i="6"/>
  <c r="AO59" i="6"/>
  <c r="AK60" i="6"/>
  <c r="AG61" i="6"/>
  <c r="AC62" i="6"/>
  <c r="AS62" i="6"/>
  <c r="AO63" i="6"/>
  <c r="AK64" i="6"/>
  <c r="AG65" i="6"/>
  <c r="AH66" i="6"/>
  <c r="AL67" i="6"/>
  <c r="AK69" i="6"/>
  <c r="AF51" i="6"/>
  <c r="AV51" i="6"/>
  <c r="AR52" i="6"/>
  <c r="AN53" i="6"/>
  <c r="AJ54" i="6"/>
  <c r="AF55" i="6"/>
  <c r="AV55" i="6"/>
  <c r="AR56" i="6"/>
  <c r="AN57" i="6"/>
  <c r="AJ58" i="6"/>
  <c r="AF59" i="6"/>
  <c r="AV59" i="6"/>
  <c r="AR60" i="6"/>
  <c r="AN61" i="6"/>
  <c r="AJ62" i="6"/>
  <c r="AF63" i="6"/>
  <c r="AV63" i="6"/>
  <c r="AR64" i="6"/>
  <c r="AP65" i="6"/>
  <c r="AQ66" i="6"/>
  <c r="AG68" i="6"/>
  <c r="AP70" i="6"/>
  <c r="AI51" i="6"/>
  <c r="AE52" i="6"/>
  <c r="AU52" i="6"/>
  <c r="AQ53" i="6"/>
  <c r="AM54" i="6"/>
  <c r="AI55" i="6"/>
  <c r="AE56" i="6"/>
  <c r="AU56" i="6"/>
  <c r="AQ57" i="6"/>
  <c r="AM58" i="6"/>
  <c r="AI59" i="6"/>
  <c r="AE60" i="6"/>
  <c r="AU60" i="6"/>
  <c r="AQ61" i="6"/>
  <c r="AM62" i="6"/>
  <c r="AI63" i="6"/>
  <c r="AE64" i="6"/>
  <c r="AU64" i="6"/>
  <c r="AT65" i="6"/>
  <c r="AU66" i="6"/>
  <c r="AO68" i="6"/>
  <c r="AT71" i="6"/>
  <c r="AP51" i="6"/>
  <c r="AL52" i="6"/>
  <c r="AH53" i="6"/>
  <c r="AD54" i="6"/>
  <c r="AT54" i="6"/>
  <c r="AP55" i="6"/>
  <c r="AL56" i="6"/>
  <c r="AH57" i="6"/>
  <c r="AD58" i="6"/>
  <c r="AT58" i="6"/>
  <c r="AP59" i="6"/>
  <c r="AL60" i="6"/>
  <c r="AH61" i="6"/>
  <c r="AD62" i="6"/>
  <c r="AT62" i="6"/>
  <c r="AP63" i="6"/>
  <c r="AL64" i="6"/>
  <c r="AH65" i="6"/>
  <c r="AI66" i="6"/>
  <c r="AN67" i="6"/>
  <c r="AN69" i="6"/>
  <c r="AQ69" i="6"/>
  <c r="AN71" i="6"/>
  <c r="AO71" i="6"/>
  <c r="AC68" i="6"/>
  <c r="AH71" i="6"/>
  <c r="AI72" i="6"/>
  <c r="AE69" i="6"/>
  <c r="AV70" i="6"/>
  <c r="AC71" i="6"/>
  <c r="AK67" i="6"/>
  <c r="AS69" i="6"/>
  <c r="AQ71" i="6"/>
  <c r="AM68" i="6"/>
  <c r="AJ70" i="6"/>
  <c r="AP71" i="6"/>
  <c r="AS66" i="6"/>
  <c r="AV68" i="6"/>
  <c r="AU71" i="6"/>
  <c r="AQ68" i="6"/>
  <c r="AN70" i="6"/>
  <c r="AL72" i="6"/>
  <c r="AC67" i="6"/>
  <c r="AG69" i="6"/>
  <c r="AK51" i="6"/>
  <c r="AG52" i="6"/>
  <c r="AC53" i="6"/>
  <c r="AS53" i="6"/>
  <c r="AO54" i="6"/>
  <c r="AK55" i="6"/>
  <c r="AG56" i="6"/>
  <c r="AC57" i="6"/>
  <c r="AS57" i="6"/>
  <c r="AO58" i="6"/>
  <c r="AK59" i="6"/>
  <c r="AG60" i="6"/>
  <c r="AC61" i="6"/>
  <c r="AS61" i="6"/>
  <c r="AO62" i="6"/>
  <c r="AK63" i="6"/>
  <c r="AG64" i="6"/>
  <c r="AC65" i="6"/>
  <c r="AV65" i="6"/>
  <c r="AD67" i="6"/>
  <c r="AT68" i="6"/>
  <c r="AP72" i="6"/>
  <c r="AR51" i="6"/>
  <c r="AN52" i="6"/>
  <c r="AJ53" i="6"/>
  <c r="AF54" i="6"/>
  <c r="AV54" i="6"/>
  <c r="AR55" i="6"/>
  <c r="AN56" i="6"/>
  <c r="AJ57" i="6"/>
  <c r="AF58" i="6"/>
  <c r="AV58" i="6"/>
  <c r="AR59" i="6"/>
  <c r="AN60" i="6"/>
  <c r="AJ61" i="6"/>
  <c r="AF62" i="6"/>
  <c r="AV62" i="6"/>
  <c r="AR63" i="6"/>
  <c r="AN64" i="6"/>
  <c r="AJ65" i="6"/>
  <c r="AL66" i="6"/>
  <c r="AR67" i="6"/>
  <c r="AT69" i="6"/>
  <c r="AE51" i="6"/>
  <c r="AU51" i="6"/>
  <c r="AQ52" i="6"/>
  <c r="AM53" i="6"/>
  <c r="AI54" i="6"/>
  <c r="AE55" i="6"/>
  <c r="AU55" i="6"/>
  <c r="AQ56" i="6"/>
  <c r="AM57" i="6"/>
  <c r="AI58" i="6"/>
  <c r="AE59" i="6"/>
  <c r="AU59" i="6"/>
  <c r="AQ60" i="6"/>
  <c r="AM61" i="6"/>
  <c r="AI62" i="6"/>
  <c r="AE63" i="6"/>
  <c r="AU63" i="6"/>
  <c r="AQ64" i="6"/>
  <c r="AN65" i="6"/>
  <c r="AP66" i="6"/>
  <c r="AD68" i="6"/>
  <c r="AL70" i="6"/>
  <c r="AL51" i="6"/>
  <c r="AH52" i="6"/>
  <c r="AD53" i="6"/>
  <c r="AT53" i="6"/>
  <c r="AP54" i="6"/>
  <c r="AL55" i="6"/>
  <c r="AH56" i="6"/>
  <c r="AD57" i="6"/>
  <c r="AT57" i="6"/>
  <c r="AP58" i="6"/>
  <c r="AL59" i="6"/>
  <c r="AH60" i="6"/>
  <c r="AD61" i="6"/>
  <c r="AT61" i="6"/>
  <c r="AP62" i="6"/>
  <c r="AL63" i="6"/>
  <c r="AH64" i="6"/>
  <c r="AD65" i="6"/>
  <c r="AD66" i="6"/>
  <c r="AF67" i="6"/>
  <c r="AC69" i="6"/>
  <c r="AV56" i="3"/>
  <c r="AX56" i="3"/>
  <c r="AV53" i="3"/>
  <c r="AV54" i="3"/>
  <c r="AS57" i="3"/>
  <c r="AU53" i="3"/>
  <c r="AT57" i="3"/>
  <c r="AV52" i="3"/>
  <c r="AT55" i="3"/>
  <c r="AT52" i="3"/>
  <c r="AZ53" i="3"/>
  <c r="AX52" i="3"/>
  <c r="AY54" i="3"/>
  <c r="AU55" i="3"/>
  <c r="AW56" i="3"/>
  <c r="AX57" i="3"/>
  <c r="AY53" i="3"/>
  <c r="AT53" i="3"/>
  <c r="AZ52" i="3"/>
  <c r="AU52" i="3"/>
  <c r="AY56" i="3"/>
  <c r="AT56" i="3"/>
  <c r="AY55" i="3"/>
  <c r="AX53" i="3"/>
  <c r="AY51" i="3"/>
  <c r="AV51" i="3"/>
  <c r="AO70" i="3" l="1"/>
  <c r="AW67" i="3"/>
  <c r="AS78" i="3"/>
  <c r="AS69" i="3"/>
  <c r="AI70" i="3"/>
  <c r="AJ72" i="3"/>
  <c r="BB75" i="3"/>
  <c r="AM85" i="3"/>
  <c r="AU75" i="3"/>
  <c r="AI86" i="3"/>
  <c r="BA79" i="3"/>
  <c r="AP74" i="3"/>
  <c r="AO85" i="3"/>
  <c r="AG73" i="3"/>
  <c r="AE84" i="3"/>
  <c r="BA84" i="3"/>
  <c r="AQ84" i="3"/>
  <c r="AT75" i="3"/>
  <c r="AX85" i="3"/>
  <c r="AX80" i="3"/>
  <c r="AF80" i="3"/>
  <c r="AV61" i="3"/>
  <c r="AQ76" i="3"/>
  <c r="AL76" i="3"/>
  <c r="AL59" i="3"/>
  <c r="AJ84" i="3"/>
  <c r="AS64" i="3"/>
  <c r="AM76" i="3"/>
  <c r="AH87" i="3"/>
  <c r="AV79" i="3"/>
  <c r="AE75" i="3"/>
  <c r="AX69" i="3"/>
  <c r="AF65" i="3"/>
  <c r="AP59" i="3"/>
  <c r="AG77" i="3"/>
  <c r="AM75" i="3"/>
  <c r="AJ78" i="3"/>
  <c r="AV63" i="3"/>
  <c r="AU61" i="3"/>
  <c r="AP77" i="3"/>
  <c r="AT68" i="3"/>
  <c r="AD67" i="3"/>
  <c r="BB80" i="3"/>
  <c r="AP76" i="3"/>
  <c r="AK70" i="3"/>
  <c r="AR63" i="3"/>
  <c r="AH75" i="3"/>
  <c r="AL85" i="3"/>
  <c r="AZ68" i="3"/>
  <c r="AI71" i="3"/>
  <c r="AQ73" i="3"/>
  <c r="AE76" i="3"/>
  <c r="AM82" i="3"/>
  <c r="AT72" i="3"/>
  <c r="AT87" i="3"/>
  <c r="AD80" i="3"/>
  <c r="AF73" i="3"/>
  <c r="AE66" i="3"/>
  <c r="AK59" i="3"/>
  <c r="AW63" i="3"/>
  <c r="AW65" i="3"/>
  <c r="BA72" i="3"/>
  <c r="AF67" i="3"/>
  <c r="AS63" i="3"/>
  <c r="AT78" i="3"/>
  <c r="AM59" i="3"/>
  <c r="AQ80" i="3"/>
  <c r="BB66" i="3"/>
  <c r="AD82" i="3"/>
  <c r="AK73" i="3"/>
  <c r="AH86" i="3"/>
  <c r="AL78" i="3"/>
  <c r="AZ80" i="3"/>
  <c r="AK75" i="3"/>
  <c r="AI72" i="3"/>
  <c r="AD65" i="3"/>
  <c r="AM77" i="3"/>
  <c r="AF68" i="3"/>
  <c r="AT74" i="3"/>
  <c r="AX58" i="3"/>
  <c r="AN74" i="3"/>
  <c r="AE72" i="3"/>
  <c r="AV73" i="3"/>
  <c r="AS73" i="3"/>
  <c r="AF58" i="3"/>
  <c r="AO82" i="3"/>
  <c r="AV75" i="3"/>
  <c r="AL87" i="3"/>
  <c r="AG60" i="3"/>
  <c r="AY79" i="3"/>
  <c r="AY64" i="3"/>
  <c r="AO76" i="3"/>
  <c r="AJ80" i="3"/>
  <c r="AI83" i="3"/>
  <c r="AQ85" i="3"/>
  <c r="AT76" i="3"/>
  <c r="AL77" i="3"/>
  <c r="AQ87" i="3"/>
  <c r="BB70" i="3"/>
  <c r="AV62" i="3"/>
  <c r="AR62" i="3"/>
  <c r="AI80" i="3"/>
  <c r="AW69" i="3"/>
  <c r="AU82" i="3"/>
  <c r="AX60" i="3"/>
  <c r="AN77" i="3"/>
  <c r="AX72" i="3"/>
  <c r="AK60" i="3"/>
  <c r="AJ76" i="3"/>
  <c r="AY65" i="3"/>
  <c r="AJ71" i="3"/>
  <c r="AF69" i="3"/>
  <c r="AR84" i="3"/>
  <c r="AQ66" i="3"/>
  <c r="AV66" i="3"/>
  <c r="AI61" i="3"/>
  <c r="BA65" i="3"/>
  <c r="AU69" i="3"/>
  <c r="AZ58" i="3"/>
  <c r="AY83" i="3"/>
  <c r="AO71" i="3"/>
  <c r="AK72" i="3"/>
  <c r="AY66" i="3"/>
  <c r="AE87" i="3"/>
  <c r="AD68" i="3"/>
  <c r="AN61" i="3"/>
  <c r="AU85" i="3"/>
  <c r="AX87" i="3"/>
  <c r="AP81" i="3"/>
  <c r="AE65" i="3"/>
  <c r="AK62" i="3"/>
  <c r="AW59" i="3"/>
  <c r="AR82" i="3"/>
  <c r="AQ78" i="3"/>
  <c r="AL60" i="3"/>
  <c r="AO66" i="3"/>
  <c r="AV82" i="3"/>
  <c r="AF71" i="3"/>
  <c r="BA77" i="3"/>
  <c r="AI59" i="3"/>
  <c r="BA87" i="3"/>
  <c r="AF62" i="3"/>
  <c r="AH71" i="3"/>
  <c r="AF84" i="3"/>
  <c r="AO59" i="3"/>
  <c r="AY82" i="3"/>
  <c r="AZ83" i="3"/>
  <c r="AQ63" i="3"/>
  <c r="AD74" i="3"/>
  <c r="AX70" i="3"/>
  <c r="AT84" i="3"/>
  <c r="AM81" i="3"/>
  <c r="AE74" i="3"/>
  <c r="AL62" i="3"/>
  <c r="AH73" i="3"/>
  <c r="AM69" i="3"/>
  <c r="AV78" i="3"/>
  <c r="AG85" i="3"/>
  <c r="AD78" i="3"/>
  <c r="BA66" i="3"/>
  <c r="AR86" i="3"/>
  <c r="AG58" i="3"/>
  <c r="AS83" i="3"/>
  <c r="AD79" i="3"/>
  <c r="AU59" i="3"/>
  <c r="AH61" i="3"/>
  <c r="AR78" i="3"/>
  <c r="AL67" i="3"/>
  <c r="AJ62" i="3"/>
  <c r="AR58" i="3"/>
  <c r="BA78" i="3"/>
  <c r="BA75" i="3"/>
  <c r="AV70" i="3"/>
  <c r="AS62" i="3"/>
  <c r="AY62" i="3"/>
  <c r="AJ79" i="3"/>
  <c r="AM68" i="3"/>
  <c r="AK85" i="3"/>
  <c r="AL81" i="3"/>
  <c r="AX63" i="3"/>
  <c r="AG78" i="3"/>
  <c r="AG63" i="3"/>
  <c r="BB63" i="3"/>
  <c r="AQ58" i="3"/>
  <c r="AL73" i="3"/>
  <c r="AF76" i="3"/>
  <c r="AT70" i="3"/>
  <c r="AG68" i="3"/>
  <c r="BA82" i="3"/>
  <c r="AO61" i="3"/>
  <c r="AI77" i="3"/>
  <c r="AY87" i="3"/>
  <c r="AD69" i="3"/>
  <c r="AL79" i="3"/>
  <c r="AG83" i="3"/>
  <c r="AU67" i="3"/>
  <c r="AO58" i="3"/>
  <c r="AZ74" i="3"/>
  <c r="AP83" i="3"/>
  <c r="AK87" i="3"/>
  <c r="AU83" i="3"/>
  <c r="AH59" i="3"/>
  <c r="BA70" i="3"/>
  <c r="AV72" i="3"/>
  <c r="AR81" i="3"/>
  <c r="AG84" i="3"/>
  <c r="AI60" i="3"/>
  <c r="BB83" i="3"/>
  <c r="AG82" i="3"/>
  <c r="AO67" i="3"/>
  <c r="AU58" i="3"/>
  <c r="AZ75" i="3"/>
  <c r="AE69" i="3"/>
  <c r="AM64" i="3"/>
  <c r="AY67" i="3"/>
  <c r="AM70" i="3"/>
  <c r="AQ71" i="3"/>
  <c r="AN62" i="3"/>
  <c r="AP64" i="3"/>
  <c r="AY75" i="3"/>
  <c r="AF85" i="3"/>
  <c r="AX64" i="3"/>
  <c r="AI63" i="3"/>
  <c r="AL84" i="3"/>
  <c r="AN59" i="3"/>
  <c r="AO84" i="3"/>
  <c r="AM63" i="3"/>
  <c r="AR60" i="3"/>
  <c r="AI65" i="3"/>
  <c r="AP70" i="3"/>
  <c r="AW71" i="3"/>
  <c r="AU77" i="3"/>
  <c r="AP62" i="3"/>
  <c r="AR80" i="3"/>
  <c r="AR70" i="3"/>
  <c r="AD87" i="3"/>
  <c r="AL58" i="3"/>
  <c r="AK77" i="3"/>
  <c r="AZ85" i="3"/>
  <c r="AF82" i="3"/>
  <c r="AH64" i="3"/>
  <c r="AU70" i="3"/>
  <c r="AP85" i="3"/>
  <c r="AK58" i="3"/>
  <c r="AX82" i="3"/>
  <c r="AT83" i="3"/>
  <c r="AI78" i="3"/>
  <c r="AZ67" i="3"/>
  <c r="AP79" i="3"/>
  <c r="AQ59" i="3"/>
  <c r="AW84" i="3"/>
  <c r="AS65" i="3"/>
  <c r="AR65" i="3"/>
  <c r="AZ59" i="3"/>
  <c r="AT62" i="3"/>
  <c r="AT85" i="3"/>
  <c r="BA67" i="3"/>
  <c r="AO68" i="3"/>
  <c r="AW62" i="3"/>
  <c r="AX66" i="3"/>
  <c r="AU79" i="3"/>
  <c r="AW61" i="3"/>
  <c r="AN58" i="3"/>
  <c r="BA68" i="3"/>
  <c r="AP84" i="3"/>
  <c r="AD75" i="3"/>
  <c r="AX71" i="3"/>
  <c r="AM78" i="3"/>
  <c r="AZ86" i="3"/>
  <c r="AV60" i="3"/>
  <c r="AG61" i="3"/>
  <c r="AY61" i="3"/>
  <c r="AK81" i="3"/>
  <c r="AT66" i="3"/>
  <c r="BA61" i="3"/>
  <c r="AM62" i="3"/>
  <c r="AN87" i="3"/>
  <c r="AU80" i="3"/>
  <c r="BB86" i="3"/>
  <c r="AU87" i="3"/>
  <c r="AH58" i="3"/>
  <c r="AK84" i="3"/>
  <c r="AP71" i="3"/>
  <c r="AT69" i="3"/>
  <c r="AO63" i="3"/>
  <c r="AJ67" i="3"/>
  <c r="AV76" i="3"/>
  <c r="AJ75" i="3"/>
  <c r="AO74" i="3"/>
  <c r="AK82" i="3"/>
  <c r="AE80" i="3"/>
  <c r="AZ82" i="3"/>
  <c r="AO69" i="3"/>
  <c r="AG66" i="3"/>
  <c r="AZ64" i="3"/>
  <c r="AF61" i="3"/>
  <c r="AY71" i="3"/>
  <c r="AY78" i="3"/>
  <c r="AR79" i="3"/>
  <c r="BB77" i="3"/>
  <c r="AU74" i="3"/>
  <c r="AK80" i="3"/>
  <c r="AM79" i="3"/>
  <c r="AO78" i="3"/>
  <c r="AR76" i="3"/>
  <c r="AG72" i="3"/>
  <c r="AN76" i="3"/>
  <c r="AI79" i="3"/>
  <c r="AX65" i="3"/>
  <c r="AK74" i="3"/>
  <c r="AI66" i="3"/>
  <c r="BB64" i="3"/>
  <c r="AN60" i="3"/>
  <c r="AO81" i="3"/>
  <c r="BB85" i="3"/>
  <c r="AV84" i="3"/>
  <c r="BA80" i="3"/>
  <c r="AW60" i="3"/>
  <c r="AK79" i="3"/>
  <c r="AZ84" i="3"/>
  <c r="AG70" i="3"/>
  <c r="AH70" i="3"/>
  <c r="AV65" i="3"/>
  <c r="AN78" i="3"/>
  <c r="AQ64" i="3"/>
  <c r="AD62" i="3"/>
  <c r="AT86" i="3"/>
  <c r="AX76" i="3"/>
  <c r="AH78" i="3"/>
  <c r="AH72" i="3"/>
  <c r="AH66" i="3"/>
  <c r="BB72" i="3"/>
  <c r="AM65" i="3"/>
  <c r="AN79" i="3"/>
  <c r="AI62" i="3"/>
  <c r="AQ77" i="3"/>
  <c r="AM67" i="3"/>
  <c r="AM74" i="3"/>
  <c r="AV59" i="3"/>
  <c r="AV74" i="3"/>
  <c r="AQ86" i="3"/>
  <c r="AE70" i="3"/>
  <c r="AD86" i="3"/>
  <c r="AU63" i="3"/>
  <c r="AI82" i="3"/>
  <c r="AI68" i="3"/>
  <c r="AU71" i="3"/>
  <c r="AL66" i="3"/>
  <c r="AM80" i="3"/>
  <c r="AZ61" i="3"/>
  <c r="AP78" i="3"/>
  <c r="AW77" i="3"/>
  <c r="AE78" i="3"/>
  <c r="AE64" i="3"/>
  <c r="AV58" i="3"/>
  <c r="AH62" i="3"/>
  <c r="AI76" i="3"/>
  <c r="AD59" i="3"/>
  <c r="AL74" i="3"/>
  <c r="AP80" i="3"/>
  <c r="AJ82" i="3"/>
  <c r="BA74" i="3"/>
  <c r="AR59" i="3"/>
  <c r="BA83" i="3"/>
  <c r="AD76" i="3"/>
  <c r="BB67" i="3"/>
  <c r="AL86" i="3"/>
  <c r="AP68" i="3"/>
  <c r="AO87" i="3"/>
  <c r="AD72" i="3"/>
  <c r="BA59" i="3"/>
  <c r="AU73" i="3"/>
  <c r="AF63" i="3"/>
  <c r="BA63" i="3"/>
  <c r="AD71" i="3"/>
  <c r="AD77" i="3"/>
  <c r="AF74" i="3"/>
  <c r="AT58" i="3"/>
  <c r="AH69" i="3"/>
  <c r="AK67" i="3"/>
  <c r="AG64" i="3"/>
  <c r="AY59" i="3"/>
  <c r="AF66" i="3"/>
  <c r="AH79" i="3"/>
  <c r="AQ62" i="3"/>
  <c r="BA60" i="3"/>
  <c r="AL83" i="3"/>
  <c r="AI67" i="3"/>
  <c r="AY80" i="3"/>
  <c r="AS79" i="3"/>
  <c r="AX75" i="3"/>
  <c r="AH80" i="3"/>
  <c r="AH74" i="3"/>
  <c r="AN82" i="3"/>
  <c r="AM83" i="3"/>
  <c r="AH82" i="3"/>
  <c r="AI58" i="3"/>
  <c r="AX62" i="3"/>
  <c r="AT59" i="3"/>
  <c r="AS77" i="3"/>
  <c r="AG87" i="3"/>
  <c r="AP63" i="3"/>
  <c r="AW66" i="3"/>
  <c r="AV83" i="3"/>
  <c r="AM60" i="3"/>
  <c r="AR75" i="3"/>
  <c r="AI73" i="3"/>
  <c r="AN69" i="3"/>
  <c r="AJ66" i="3"/>
  <c r="AR67" i="3"/>
  <c r="AU65" i="3"/>
  <c r="AL63" i="3"/>
  <c r="AY81" i="3"/>
  <c r="BB71" i="3"/>
  <c r="AH76" i="3"/>
  <c r="AP67" i="3"/>
  <c r="AO83" i="3"/>
  <c r="BA73" i="3"/>
  <c r="AT79" i="3"/>
  <c r="AZ60" i="3"/>
  <c r="AP86" i="3"/>
  <c r="AZ65" i="3"/>
  <c r="AE60" i="3"/>
  <c r="AZ71" i="3"/>
  <c r="AM71" i="3"/>
  <c r="AJ59" i="3"/>
  <c r="AY70" i="3"/>
  <c r="AR66" i="3"/>
  <c r="AS76" i="3"/>
  <c r="AT60" i="3"/>
  <c r="AF77" i="3"/>
  <c r="AY84" i="3"/>
  <c r="AF64" i="3"/>
  <c r="AD66" i="3"/>
  <c r="AQ60" i="3"/>
  <c r="AW80" i="3"/>
  <c r="AO77" i="3"/>
  <c r="AK78" i="3"/>
  <c r="AE77" i="3"/>
  <c r="AJ73" i="3"/>
  <c r="AG59" i="3"/>
  <c r="AS71" i="3"/>
  <c r="AO86" i="3"/>
  <c r="AQ81" i="3"/>
  <c r="AK66" i="3"/>
  <c r="AN64" i="3"/>
  <c r="BB59" i="3"/>
  <c r="AW73" i="3"/>
  <c r="AW58" i="3"/>
  <c r="AU78" i="3"/>
  <c r="AU64" i="3"/>
  <c r="AJ60" i="3"/>
  <c r="AD70" i="3"/>
  <c r="AT71" i="3"/>
  <c r="AE67" i="3"/>
  <c r="AX73" i="3"/>
  <c r="AR72" i="3"/>
  <c r="AW68" i="3"/>
  <c r="AX68" i="3"/>
  <c r="AE61" i="3"/>
  <c r="AJ87" i="3"/>
  <c r="AW75" i="3"/>
  <c r="AO80" i="3"/>
  <c r="AX84" i="3"/>
  <c r="AI84" i="3"/>
  <c r="AL82" i="3"/>
  <c r="AZ77" i="3"/>
  <c r="AE59" i="3"/>
  <c r="AU76" i="3"/>
  <c r="AM86" i="3"/>
  <c r="AM72" i="3"/>
  <c r="AT80" i="3"/>
  <c r="AQ72" i="3"/>
  <c r="BB87" i="3"/>
  <c r="BB73" i="3"/>
  <c r="AQ79" i="3"/>
  <c r="AF72" i="3"/>
  <c r="AG86" i="3"/>
  <c r="AL80" i="3"/>
  <c r="BB65" i="3"/>
  <c r="AR85" i="3"/>
  <c r="AN65" i="3"/>
  <c r="AX81" i="3"/>
  <c r="AO60" i="3"/>
  <c r="AF78" i="3"/>
  <c r="AY63" i="3"/>
  <c r="BB68" i="3"/>
  <c r="AZ70" i="3"/>
  <c r="AV77" i="3"/>
  <c r="AY72" i="3"/>
  <c r="AD85" i="3"/>
  <c r="AV86" i="3"/>
  <c r="AG62" i="3"/>
  <c r="AZ66" i="3"/>
  <c r="AV85" i="3"/>
  <c r="AY69" i="3"/>
  <c r="AS61" i="3"/>
  <c r="AG71" i="3"/>
  <c r="AG65" i="3"/>
  <c r="AN83" i="3"/>
  <c r="AS74" i="3"/>
  <c r="AY76" i="3"/>
  <c r="AU81" i="3"/>
  <c r="AZ63" i="3"/>
  <c r="AM66" i="3"/>
  <c r="AH68" i="3"/>
  <c r="AD84" i="3"/>
  <c r="AZ62" i="3"/>
  <c r="AJ70" i="3"/>
  <c r="AS68" i="3"/>
  <c r="AM61" i="3"/>
  <c r="AD58" i="3"/>
  <c r="AN80" i="3"/>
  <c r="AY85" i="3"/>
  <c r="AF83" i="3"/>
  <c r="AE68" i="3"/>
  <c r="AL71" i="3"/>
  <c r="AX77" i="3"/>
  <c r="AX79" i="3"/>
  <c r="BA86" i="3"/>
  <c r="AP72" i="3"/>
  <c r="AQ65" i="3"/>
  <c r="AE58" i="3"/>
  <c r="AH65" i="3"/>
  <c r="AH67" i="3"/>
  <c r="AT73" i="3"/>
  <c r="BA76" i="3"/>
  <c r="AW82" i="3"/>
  <c r="AE86" i="3"/>
  <c r="AH84" i="3"/>
  <c r="AD61" i="3"/>
  <c r="AK64" i="3"/>
  <c r="AW70" i="3"/>
  <c r="AW72" i="3"/>
  <c r="AZ79" i="3"/>
  <c r="AZ81" i="3"/>
  <c r="BB84" i="3"/>
  <c r="AS67" i="3"/>
  <c r="AT81" i="3"/>
  <c r="AH63" i="3"/>
  <c r="AW79" i="3"/>
  <c r="BB60" i="3"/>
  <c r="AL75" i="3"/>
  <c r="BB61" i="3"/>
  <c r="AL68" i="3"/>
  <c r="AP87" i="3"/>
  <c r="AG74" i="3"/>
  <c r="AK83" i="3"/>
  <c r="AW83" i="3"/>
  <c r="AN73" i="3"/>
  <c r="AH60" i="3"/>
  <c r="AG67" i="3"/>
  <c r="AJ64" i="3"/>
  <c r="AX67" i="3"/>
  <c r="AJ58" i="3"/>
  <c r="AQ68" i="3"/>
  <c r="AV68" i="3"/>
  <c r="AU60" i="3"/>
  <c r="AK65" i="3"/>
  <c r="AZ87" i="3"/>
  <c r="AY73" i="3"/>
  <c r="AS82" i="3"/>
  <c r="AL61" i="3"/>
  <c r="AU68" i="3"/>
  <c r="AZ72" i="3"/>
  <c r="AE85" i="3"/>
  <c r="AT61" i="3"/>
  <c r="AY68" i="3"/>
  <c r="AO75" i="3"/>
  <c r="AN85" i="3"/>
  <c r="AQ69" i="3"/>
  <c r="AO65" i="3"/>
  <c r="AW85" i="3"/>
  <c r="AY86" i="3"/>
  <c r="AN63" i="3"/>
  <c r="AH81" i="3"/>
  <c r="AO72" i="3"/>
  <c r="AS84" i="3"/>
  <c r="AR77" i="3"/>
  <c r="AE83" i="3"/>
  <c r="AY77" i="3"/>
  <c r="AN70" i="3"/>
  <c r="AD83" i="3"/>
  <c r="BA62" i="3"/>
  <c r="AU84" i="3"/>
  <c r="BA64" i="3"/>
  <c r="BB79" i="3"/>
  <c r="AU72" i="3"/>
  <c r="AO73" i="3"/>
  <c r="AQ83" i="3"/>
  <c r="AO79" i="3"/>
  <c r="AG76" i="3"/>
  <c r="AD81" i="3"/>
  <c r="AJ81" i="3"/>
  <c r="AV71" i="3"/>
  <c r="AT63" i="3"/>
  <c r="AI75" i="3"/>
  <c r="AJ61" i="3"/>
  <c r="AG69" i="3"/>
  <c r="AJ69" i="3"/>
  <c r="AJ86" i="3"/>
  <c r="AR83" i="3"/>
  <c r="AW81" i="3"/>
  <c r="AH77" i="3"/>
  <c r="AX59" i="3"/>
  <c r="AD60" i="3"/>
  <c r="AU62" i="3"/>
  <c r="AY74" i="3"/>
  <c r="BB69" i="3"/>
  <c r="BA81" i="3"/>
  <c r="AW86" i="3"/>
  <c r="AR64" i="3"/>
  <c r="AQ70" i="3"/>
  <c r="AN68" i="3"/>
  <c r="AG75" i="3"/>
  <c r="AT67" i="3"/>
  <c r="AW74" i="3"/>
  <c r="AW76" i="3"/>
  <c r="AJ83" i="3"/>
  <c r="BB78" i="3"/>
  <c r="BB82" i="3"/>
  <c r="AF86" i="3"/>
  <c r="AP61" i="3"/>
  <c r="AW64" i="3"/>
  <c r="AS70" i="3"/>
  <c r="AZ73" i="3"/>
  <c r="AP60" i="3"/>
  <c r="AX74" i="3"/>
  <c r="AT64" i="3"/>
  <c r="AS58" i="3"/>
  <c r="AS60" i="3"/>
  <c r="AV67" i="3"/>
  <c r="AV69" i="3"/>
  <c r="AR74" i="3"/>
  <c r="BA71" i="3"/>
  <c r="AN66" i="3"/>
  <c r="AE81" i="3"/>
  <c r="AQ67" i="3"/>
  <c r="AS80" i="3"/>
  <c r="AS66" i="3"/>
  <c r="AQ75" i="3"/>
  <c r="AV64" i="3"/>
  <c r="AW78" i="3"/>
  <c r="AR61" i="3"/>
  <c r="AZ76" i="3"/>
  <c r="BA69" i="3"/>
  <c r="AM84" i="3"/>
  <c r="AP65" i="3"/>
  <c r="AZ78" i="3"/>
  <c r="AM73" i="3"/>
  <c r="AV87" i="3"/>
  <c r="AQ74" i="3"/>
  <c r="AL70" i="3"/>
  <c r="AG79" i="3"/>
  <c r="AS81" i="3"/>
  <c r="AN81" i="3"/>
  <c r="AP58" i="3"/>
  <c r="AE71" i="3"/>
  <c r="AJ77" i="3"/>
  <c r="AD64" i="3"/>
  <c r="AY60" i="3"/>
  <c r="AL69" i="3"/>
  <c r="AG81" i="3"/>
  <c r="AI64" i="3"/>
  <c r="AX61" i="3"/>
  <c r="AK76" i="3"/>
  <c r="AF70" i="3"/>
  <c r="BB58" i="3"/>
  <c r="AV80" i="3"/>
  <c r="AK71" i="3"/>
  <c r="AT77" i="3"/>
  <c r="AK86" i="3"/>
  <c r="AU86" i="3"/>
  <c r="AH83" i="3"/>
  <c r="AI87" i="3"/>
  <c r="AR69" i="3"/>
  <c r="AR68" i="3"/>
  <c r="AN72" i="3"/>
  <c r="AS59" i="3"/>
  <c r="AN75" i="3"/>
  <c r="AR87" i="3"/>
  <c r="AM58" i="3"/>
  <c r="AV81" i="3"/>
  <c r="AK63" i="3"/>
  <c r="AE79" i="3"/>
  <c r="AN71" i="3"/>
  <c r="AE62" i="3"/>
  <c r="AI74" i="3"/>
  <c r="AE63" i="3"/>
  <c r="AJ65" i="3"/>
  <c r="AQ61" i="3"/>
  <c r="AS75" i="3"/>
  <c r="AW87" i="3"/>
  <c r="AJ74" i="3"/>
  <c r="AX78" i="3"/>
  <c r="AK68" i="3"/>
  <c r="AJ68" i="3"/>
  <c r="BB62" i="3"/>
  <c r="BA58" i="3"/>
  <c r="AT65" i="3"/>
  <c r="AF60" i="3"/>
  <c r="AS85" i="3"/>
  <c r="AI69" i="3"/>
  <c r="AD63" i="3"/>
  <c r="AP69" i="3"/>
  <c r="AP73" i="3"/>
  <c r="AP75" i="3"/>
  <c r="BB81" i="3"/>
  <c r="AJ85" i="3"/>
  <c r="AK69" i="3"/>
  <c r="AX86" i="3"/>
  <c r="AY58" i="3"/>
  <c r="AL65" i="3"/>
  <c r="AS72" i="3"/>
  <c r="AF79" i="3"/>
  <c r="AF81" i="3"/>
  <c r="AN86" i="3"/>
  <c r="AT82" i="3"/>
  <c r="AM87" i="3"/>
  <c r="AO62" i="3"/>
  <c r="AO64" i="3"/>
  <c r="AR71" i="3"/>
  <c r="BA85" i="3"/>
  <c r="AE73" i="3"/>
  <c r="AF87" i="3"/>
  <c r="AZ69" i="3"/>
  <c r="AI85" i="3"/>
  <c r="AL64" i="3"/>
  <c r="AE82" i="3"/>
  <c r="AN67" i="3"/>
  <c r="AL72" i="3"/>
  <c r="AQ82" i="3"/>
  <c r="AN84" i="3"/>
  <c r="AR73" i="3"/>
  <c r="AG80" i="3"/>
  <c r="AK61" i="3"/>
  <c r="AP82" i="3"/>
  <c r="AF59" i="3"/>
  <c r="AJ63" i="3"/>
  <c r="AU66" i="3"/>
  <c r="AH85" i="3"/>
  <c r="AS87" i="3"/>
  <c r="BB74" i="3"/>
  <c r="AX83" i="3"/>
  <c r="BB76" i="3"/>
  <c r="AS86" i="3"/>
  <c r="AD73" i="3"/>
  <c r="AI81" i="3"/>
  <c r="AP66" i="3"/>
  <c r="AY77" i="6" a="1"/>
  <c r="AY87" i="6" s="1"/>
  <c r="AC77" i="6" a="1"/>
  <c r="AQ77" i="6" s="1"/>
  <c r="AX51" i="3"/>
  <c r="BB51" i="3"/>
  <c r="AX54" i="3"/>
  <c r="AX55" i="3"/>
  <c r="BA56" i="3"/>
  <c r="AW55" i="3"/>
  <c r="BB53" i="3"/>
  <c r="AW53" i="3"/>
  <c r="AZ55" i="3"/>
  <c r="AZ54" i="3"/>
  <c r="BA53" i="3"/>
  <c r="BA55" i="3"/>
  <c r="AV55" i="3"/>
  <c r="AV57" i="3"/>
  <c r="BB52" i="3"/>
  <c r="AW52" i="3"/>
  <c r="AZ57" i="3"/>
  <c r="AU57" i="3"/>
  <c r="BA54" i="3"/>
  <c r="AZ56" i="3"/>
  <c r="AZ51" i="3"/>
  <c r="BA51" i="3"/>
  <c r="AY95" i="6" l="1"/>
  <c r="AY78" i="6"/>
  <c r="AY88" i="6"/>
  <c r="AY86" i="6"/>
  <c r="AY83" i="6"/>
  <c r="AY93" i="6"/>
  <c r="AY96" i="6"/>
  <c r="AY94" i="6"/>
  <c r="AY82" i="6"/>
  <c r="AY92" i="6"/>
  <c r="AY77" i="6"/>
  <c r="AY81" i="6"/>
  <c r="AY80" i="6"/>
  <c r="AY89" i="6"/>
  <c r="AY85" i="6"/>
  <c r="AY91" i="6"/>
  <c r="AY90" i="6"/>
  <c r="AY84" i="6"/>
  <c r="AY79" i="6"/>
  <c r="AC90" i="6"/>
  <c r="AG94" i="6"/>
  <c r="AH87" i="6"/>
  <c r="AT90" i="6"/>
  <c r="AD95" i="6"/>
  <c r="AF81" i="6"/>
  <c r="AC89" i="6"/>
  <c r="AM77" i="6"/>
  <c r="AI83" i="6"/>
  <c r="AQ83" i="6"/>
  <c r="AU87" i="6"/>
  <c r="AQ93" i="6"/>
  <c r="AL80" i="6"/>
  <c r="AP84" i="6"/>
  <c r="AL90" i="6"/>
  <c r="AD94" i="6"/>
  <c r="AL95" i="6"/>
  <c r="AN78" i="6"/>
  <c r="AV90" i="6"/>
  <c r="AO78" i="6"/>
  <c r="AV87" i="6"/>
  <c r="AN95" i="6"/>
  <c r="AF92" i="6"/>
  <c r="AQ80" i="6"/>
  <c r="AG79" i="6"/>
  <c r="AM86" i="6"/>
  <c r="AO79" i="6"/>
  <c r="AU86" i="6"/>
  <c r="AS83" i="6"/>
  <c r="AE91" i="6"/>
  <c r="AO89" i="6"/>
  <c r="AU96" i="6"/>
  <c r="AK96" i="6"/>
  <c r="AP83" i="6"/>
  <c r="AQ82" i="6"/>
  <c r="AT87" i="6"/>
  <c r="AL79" i="6"/>
  <c r="AP93" i="6"/>
  <c r="AL87" i="6"/>
  <c r="AN77" i="6"/>
  <c r="AF86" i="6"/>
  <c r="AR81" i="6"/>
  <c r="AS81" i="6"/>
  <c r="AN87" i="6"/>
  <c r="AO90" i="6"/>
  <c r="AF91" i="6"/>
  <c r="AQ79" i="6"/>
  <c r="AN96" i="6"/>
  <c r="AU83" i="6"/>
  <c r="AK82" i="6"/>
  <c r="AQ89" i="6"/>
  <c r="AS82" i="6"/>
  <c r="AE90" i="6"/>
  <c r="AC87" i="6"/>
  <c r="AI94" i="6"/>
  <c r="AS92" i="6"/>
  <c r="AD80" i="6"/>
  <c r="AS86" i="6"/>
  <c r="AE94" i="6"/>
  <c r="AC91" i="6"/>
  <c r="AH78" i="6"/>
  <c r="AS96" i="6"/>
  <c r="AD84" i="6"/>
  <c r="AM79" i="6"/>
  <c r="AP87" i="6"/>
  <c r="AI96" i="6"/>
  <c r="AT91" i="6"/>
  <c r="AL91" i="6"/>
  <c r="AV77" i="6"/>
  <c r="AV78" i="6"/>
  <c r="AN81" i="6"/>
  <c r="AG80" i="6"/>
  <c r="AR85" i="6"/>
  <c r="AG92" i="6"/>
  <c r="AN91" i="6"/>
  <c r="AE80" i="6"/>
  <c r="AV91" i="6"/>
  <c r="AM80" i="6"/>
  <c r="AK77" i="6"/>
  <c r="AQ84" i="6"/>
  <c r="AG83" i="6"/>
  <c r="AM90" i="6"/>
  <c r="AD90" i="6"/>
  <c r="AL83" i="6"/>
  <c r="AH94" i="6"/>
  <c r="AR79" i="6"/>
  <c r="AJ80" i="6"/>
  <c r="AJ85" i="6"/>
  <c r="AV83" i="6"/>
  <c r="AO86" i="6"/>
  <c r="AF88" i="6"/>
  <c r="AJ77" i="6"/>
  <c r="AF94" i="6"/>
  <c r="AM82" i="6"/>
  <c r="AS78" i="6"/>
  <c r="AE86" i="6"/>
  <c r="AC83" i="6"/>
  <c r="AI90" i="6"/>
  <c r="AS88" i="6"/>
  <c r="AE96" i="6"/>
  <c r="AG89" i="6"/>
  <c r="AM96" i="6"/>
  <c r="AK93" i="6"/>
  <c r="AP80" i="6"/>
  <c r="AQ78" i="6"/>
  <c r="AL86" i="6"/>
  <c r="AQ86" i="6"/>
  <c r="AH93" i="6"/>
  <c r="AD93" i="6"/>
  <c r="AR77" i="6"/>
  <c r="AN88" i="6"/>
  <c r="AN83" i="6"/>
  <c r="AR95" i="6"/>
  <c r="AF87" i="6"/>
  <c r="AO94" i="6"/>
  <c r="AJ91" i="6"/>
  <c r="AU79" i="6"/>
  <c r="AK78" i="6"/>
  <c r="AQ85" i="6"/>
  <c r="AC82" i="6"/>
  <c r="AI89" i="6"/>
  <c r="AG86" i="6"/>
  <c r="AM93" i="6"/>
  <c r="AC92" i="6"/>
  <c r="AH79" i="6"/>
  <c r="AK92" i="6"/>
  <c r="AP79" i="6"/>
  <c r="AO96" i="6"/>
  <c r="AT83" i="6"/>
  <c r="AM87" i="6"/>
  <c r="AP89" i="6"/>
  <c r="AM95" i="6"/>
  <c r="AL96" i="6"/>
  <c r="AV82" i="6"/>
  <c r="AV80" i="6"/>
  <c r="AK79" i="6"/>
  <c r="AR86" i="6"/>
  <c r="AK87" i="6"/>
  <c r="AJ90" i="6"/>
  <c r="AU78" i="6"/>
  <c r="AV94" i="6"/>
  <c r="AE83" i="6"/>
  <c r="AO81" i="6"/>
  <c r="AU88" i="6"/>
  <c r="AG85" i="6"/>
  <c r="AM92" i="6"/>
  <c r="AK89" i="6"/>
  <c r="AQ96" i="6"/>
  <c r="AG95" i="6"/>
  <c r="AL82" i="6"/>
  <c r="AO95" i="6"/>
  <c r="AT82" i="6"/>
  <c r="AI80" i="6"/>
  <c r="AD87" i="6"/>
  <c r="AD77" i="6"/>
  <c r="AT92" i="6"/>
  <c r="AD85" i="6"/>
  <c r="AT86" i="6"/>
  <c r="AU93" i="6"/>
  <c r="AD91" i="6"/>
  <c r="AD89" i="6"/>
  <c r="AT96" i="6"/>
  <c r="AH96" i="6"/>
  <c r="AR80" i="6"/>
  <c r="AS77" i="6"/>
  <c r="AV84" i="6"/>
  <c r="AS89" i="6"/>
  <c r="AR90" i="6"/>
  <c r="AI79" i="6"/>
  <c r="AR94" i="6"/>
  <c r="AU82" i="6"/>
  <c r="AS79" i="6"/>
  <c r="AE87" i="6"/>
  <c r="AO85" i="6"/>
  <c r="AU92" i="6"/>
  <c r="AC86" i="6"/>
  <c r="AI93" i="6"/>
  <c r="AG90" i="6"/>
  <c r="AL77" i="6"/>
  <c r="AC96" i="6"/>
  <c r="AH83" i="6"/>
  <c r="AE77" i="6"/>
  <c r="AH77" i="6"/>
  <c r="AL81" i="6"/>
  <c r="AE81" i="6"/>
  <c r="AI88" i="6"/>
  <c r="AT85" i="6"/>
  <c r="AF82" i="6"/>
  <c r="AR87" i="6"/>
  <c r="AR84" i="6"/>
  <c r="AV88" i="6"/>
  <c r="AJ95" i="6"/>
  <c r="AF96" i="6"/>
  <c r="AO80" i="6"/>
  <c r="AK86" i="6"/>
  <c r="AG93" i="6"/>
  <c r="AN94" i="6"/>
  <c r="AU89" i="6"/>
  <c r="AT77" i="6"/>
  <c r="AJ84" i="6"/>
  <c r="AF83" i="6"/>
  <c r="AC85" i="6"/>
  <c r="AJ87" i="6"/>
  <c r="AK95" i="6"/>
  <c r="AJ93" i="6"/>
  <c r="AQ81" i="6"/>
  <c r="AC78" i="6"/>
  <c r="AI85" i="6"/>
  <c r="AG82" i="6"/>
  <c r="AM89" i="6"/>
  <c r="AC88" i="6"/>
  <c r="AI95" i="6"/>
  <c r="AO91" i="6"/>
  <c r="AT78" i="6"/>
  <c r="AS95" i="6"/>
  <c r="AD83" i="6"/>
  <c r="AU85" i="6"/>
  <c r="AT88" i="6"/>
  <c r="AE93" i="6"/>
  <c r="AH89" i="6"/>
  <c r="AD81" i="6"/>
  <c r="AL93" i="6"/>
  <c r="AF77" i="6"/>
  <c r="AN79" i="6"/>
  <c r="AR83" i="6"/>
  <c r="AJ86" i="6"/>
  <c r="AC93" i="6"/>
  <c r="AN90" i="6"/>
  <c r="AE79" i="6"/>
  <c r="AO77" i="6"/>
  <c r="AU84" i="6"/>
  <c r="AG81" i="6"/>
  <c r="AM88" i="6"/>
  <c r="AK85" i="6"/>
  <c r="AQ92" i="6"/>
  <c r="AG91" i="6"/>
  <c r="AL78" i="6"/>
  <c r="AS94" i="6"/>
  <c r="AD82" i="6"/>
  <c r="AU77" i="6"/>
  <c r="AH86" i="6"/>
  <c r="AQ94" i="6"/>
  <c r="AD92" i="6"/>
  <c r="AP82" i="6"/>
  <c r="AL92" i="6"/>
  <c r="AP90" i="6"/>
  <c r="AP96" i="6"/>
  <c r="AV86" i="6"/>
  <c r="AR82" i="6"/>
  <c r="AR92" i="6"/>
  <c r="AN89" i="6"/>
  <c r="AE78" i="6"/>
  <c r="AV93" i="6"/>
  <c r="AI82" i="6"/>
  <c r="AS80" i="6"/>
  <c r="AE88" i="6"/>
  <c r="AK84" i="6"/>
  <c r="AQ91" i="6"/>
  <c r="AO88" i="6"/>
  <c r="AU95" i="6"/>
  <c r="AK94" i="6"/>
  <c r="AP81" i="6"/>
  <c r="AV95" i="6"/>
  <c r="AH85" i="6"/>
  <c r="AE89" i="6"/>
  <c r="AL89" i="6"/>
  <c r="AH84" i="6"/>
  <c r="AH95" i="6"/>
  <c r="AH92" i="6"/>
  <c r="AP95" i="6"/>
  <c r="AN80" i="6"/>
  <c r="AF80" i="6"/>
  <c r="AC77" i="6"/>
  <c r="AV85" i="6"/>
  <c r="AK83" i="6"/>
  <c r="AV79" i="6"/>
  <c r="AJ94" i="6"/>
  <c r="AF84" i="6"/>
  <c r="AG88" i="6"/>
  <c r="AV89" i="6"/>
  <c r="AM78" i="6"/>
  <c r="AR93" i="6"/>
  <c r="AE82" i="6"/>
  <c r="AC79" i="6"/>
  <c r="AI86" i="6"/>
  <c r="AS84" i="6"/>
  <c r="AE92" i="6"/>
  <c r="AK88" i="6"/>
  <c r="AQ95" i="6"/>
  <c r="AO92" i="6"/>
  <c r="AT79" i="6"/>
  <c r="AR96" i="6"/>
  <c r="AP85" i="6"/>
  <c r="AI84" i="6"/>
  <c r="AD86" i="6"/>
  <c r="AM91" i="6"/>
  <c r="AH90" i="6"/>
  <c r="AP86" i="6"/>
  <c r="AD96" i="6"/>
  <c r="AP94" i="6"/>
  <c r="AG77" i="6"/>
  <c r="AM84" i="6"/>
  <c r="AK81" i="6"/>
  <c r="AQ88" i="6"/>
  <c r="AG87" i="6"/>
  <c r="AM94" i="6"/>
  <c r="AS90" i="6"/>
  <c r="AD78" i="6"/>
  <c r="AC95" i="6"/>
  <c r="AH82" i="6"/>
  <c r="AM83" i="6"/>
  <c r="AD88" i="6"/>
  <c r="AQ90" i="6"/>
  <c r="AP91" i="6"/>
  <c r="AH88" i="6"/>
  <c r="AT95" i="6"/>
  <c r="AN84" i="6"/>
  <c r="AV81" i="6"/>
  <c r="AF90" i="6"/>
  <c r="AJ82" i="6"/>
  <c r="AO82" i="6"/>
  <c r="AN86" i="6"/>
  <c r="AS93" i="6"/>
  <c r="AJ92" i="6"/>
  <c r="AU80" i="6"/>
  <c r="AK80" i="6"/>
  <c r="AQ87" i="6"/>
  <c r="AO84" i="6"/>
  <c r="AU91" i="6"/>
  <c r="AK90" i="6"/>
  <c r="AP77" i="6"/>
  <c r="AC94" i="6"/>
  <c r="AH81" i="6"/>
  <c r="AJ96" i="6"/>
  <c r="AL85" i="6"/>
  <c r="AI92" i="6"/>
  <c r="AH91" i="6"/>
  <c r="AH80" i="6"/>
  <c r="AT94" i="6"/>
  <c r="AF78" i="6"/>
  <c r="AJ79" i="6"/>
  <c r="AN93" i="6"/>
  <c r="AF85" i="6"/>
  <c r="AC81" i="6"/>
  <c r="AN85" i="6"/>
  <c r="AK91" i="6"/>
  <c r="AR89" i="6"/>
  <c r="AI78" i="6"/>
  <c r="AV96" i="6"/>
  <c r="AE84" i="6"/>
  <c r="AO83" i="6"/>
  <c r="AU90" i="6"/>
  <c r="AS87" i="6"/>
  <c r="AE95" i="6"/>
  <c r="AO93" i="6"/>
  <c r="AT80" i="6"/>
  <c r="AN92" i="6"/>
  <c r="AL84" i="6"/>
  <c r="AE85" i="6"/>
  <c r="AP88" i="6"/>
  <c r="AT81" i="6"/>
  <c r="AL94" i="6"/>
  <c r="AT89" i="6"/>
  <c r="AJ78" i="6"/>
  <c r="AJ89" i="6"/>
  <c r="AN82" i="6"/>
  <c r="AG84" i="6"/>
  <c r="AJ88" i="6"/>
  <c r="AG96" i="6"/>
  <c r="AR88" i="6"/>
  <c r="AI77" i="6"/>
  <c r="AF93" i="6"/>
  <c r="AM81" i="6"/>
  <c r="AC80" i="6"/>
  <c r="AI87" i="6"/>
  <c r="AV92" i="6"/>
  <c r="AI81" i="6"/>
  <c r="AG78" i="6"/>
  <c r="AM85" i="6"/>
  <c r="AC84" i="6"/>
  <c r="AI91" i="6"/>
  <c r="AO87" i="6"/>
  <c r="AU94" i="6"/>
  <c r="AS91" i="6"/>
  <c r="AD79" i="6"/>
  <c r="AF95" i="6"/>
  <c r="AT84" i="6"/>
  <c r="AU81" i="6"/>
  <c r="AL88" i="6"/>
  <c r="AP78" i="6"/>
  <c r="AP92" i="6"/>
  <c r="AT93" i="6"/>
  <c r="AR78" i="6"/>
  <c r="AJ81" i="6"/>
  <c r="AF79" i="6"/>
  <c r="AR91" i="6"/>
  <c r="AJ83" i="6"/>
  <c r="AS85" i="6"/>
  <c r="AF89" i="6"/>
  <c r="BA52" i="3"/>
  <c r="AW57" i="3"/>
  <c r="BB56" i="3"/>
  <c r="AY52" i="3"/>
  <c r="BB55" i="3"/>
  <c r="AY57" i="3"/>
  <c r="BB54" i="3"/>
  <c r="AY101" i="6" l="1" a="1"/>
  <c r="AY104" i="6" s="1"/>
  <c r="BB57" i="3"/>
  <c r="AY116" i="6" l="1"/>
  <c r="AY111" i="6"/>
  <c r="AF103" i="6" s="1"/>
  <c r="AY119" i="6"/>
  <c r="AY113" i="6"/>
  <c r="AY120" i="6"/>
  <c r="AG105" i="6" s="1"/>
  <c r="AY103" i="6"/>
  <c r="AY114" i="6"/>
  <c r="AY102" i="6"/>
  <c r="AY107" i="6"/>
  <c r="AY118" i="6"/>
  <c r="AY106" i="6"/>
  <c r="AY110" i="6"/>
  <c r="AE103" i="6" s="1"/>
  <c r="AY105" i="6"/>
  <c r="AD102" i="6" s="1"/>
  <c r="AY115" i="6"/>
  <c r="AY108" i="6"/>
  <c r="AY117" i="6"/>
  <c r="AY112" i="6"/>
  <c r="AG103" i="6" s="1"/>
  <c r="AY109" i="6"/>
  <c r="AD103" i="6" s="1"/>
  <c r="AY101" i="6"/>
  <c r="BA57" i="3"/>
  <c r="AD105" i="6" l="1"/>
  <c r="AE101" i="6"/>
  <c r="AE104" i="6"/>
  <c r="AF101" i="6"/>
  <c r="AG102" i="6"/>
  <c r="AF104" i="6"/>
  <c r="AD104" i="6"/>
  <c r="AG101" i="6"/>
  <c r="AD101" i="6"/>
  <c r="AE102" i="6"/>
  <c r="AF105" i="6"/>
  <c r="AE105" i="6"/>
  <c r="AF102" i="6"/>
  <c r="AG104" i="6"/>
  <c r="BE91" i="3" a="1"/>
  <c r="AD91" i="3" a="1"/>
  <c r="BE91" i="3" l="1"/>
  <c r="BE113" i="3"/>
  <c r="BE114" i="3"/>
  <c r="BE99" i="3"/>
  <c r="BE109" i="3"/>
  <c r="BE96" i="3"/>
  <c r="BE107" i="3"/>
  <c r="BE94" i="3"/>
  <c r="BE104" i="3"/>
  <c r="BE115" i="3"/>
  <c r="BE102" i="3"/>
  <c r="BE112" i="3"/>
  <c r="BE97" i="3"/>
  <c r="BE110" i="3"/>
  <c r="BE95" i="3"/>
  <c r="BE93" i="3"/>
  <c r="BE92" i="3"/>
  <c r="BE103" i="3"/>
  <c r="BE105" i="3"/>
  <c r="BE100" i="3"/>
  <c r="BE111" i="3"/>
  <c r="BE98" i="3"/>
  <c r="BE108" i="3"/>
  <c r="BE101" i="3"/>
  <c r="BE106" i="3"/>
  <c r="AV115" i="3"/>
  <c r="AH113" i="3"/>
  <c r="AS110" i="3"/>
  <c r="AE108" i="3"/>
  <c r="AP105" i="3"/>
  <c r="BA102" i="3"/>
  <c r="AM100" i="3"/>
  <c r="AX97" i="3"/>
  <c r="AJ95" i="3"/>
  <c r="AU92" i="3"/>
  <c r="AG115" i="3"/>
  <c r="AR112" i="3"/>
  <c r="AD110" i="3"/>
  <c r="AO107" i="3"/>
  <c r="AZ104" i="3"/>
  <c r="AL102" i="3"/>
  <c r="AW99" i="3"/>
  <c r="AI97" i="3"/>
  <c r="AT94" i="3"/>
  <c r="AF92" i="3"/>
  <c r="AF113" i="3"/>
  <c r="BB107" i="3"/>
  <c r="AY102" i="3"/>
  <c r="AV97" i="3"/>
  <c r="AS92" i="3"/>
  <c r="AP112" i="3"/>
  <c r="AM107" i="3"/>
  <c r="AJ102" i="3"/>
  <c r="AG97" i="3"/>
  <c r="AD92" i="3"/>
  <c r="BB111" i="3"/>
  <c r="AY106" i="3"/>
  <c r="AV101" i="3"/>
  <c r="AS96" i="3"/>
  <c r="AP91" i="3"/>
  <c r="AM111" i="3"/>
  <c r="AJ106" i="3"/>
  <c r="AG101" i="3"/>
  <c r="AD96" i="3"/>
  <c r="AZ115" i="3"/>
  <c r="AL113" i="3"/>
  <c r="AW110" i="3"/>
  <c r="AI108" i="3"/>
  <c r="AT105" i="3"/>
  <c r="AF103" i="3"/>
  <c r="AQ100" i="3"/>
  <c r="BB97" i="3"/>
  <c r="AN95" i="3"/>
  <c r="AY92" i="3"/>
  <c r="AK115" i="3"/>
  <c r="AV112" i="3"/>
  <c r="AH110" i="3"/>
  <c r="AS107" i="3"/>
  <c r="AE105" i="3"/>
  <c r="AP102" i="3"/>
  <c r="BA99" i="3"/>
  <c r="AM97" i="3"/>
  <c r="AX94" i="3"/>
  <c r="AJ92" i="3"/>
  <c r="AN113" i="3"/>
  <c r="AK108" i="3"/>
  <c r="AH103" i="3"/>
  <c r="AE98" i="3"/>
  <c r="BA92" i="3"/>
  <c r="AX112" i="3"/>
  <c r="AU107" i="3"/>
  <c r="AR102" i="3"/>
  <c r="AO97" i="3"/>
  <c r="AL92" i="3"/>
  <c r="AK112" i="3"/>
  <c r="AH107" i="3"/>
  <c r="AE102" i="3"/>
  <c r="BA96" i="3"/>
  <c r="AX91" i="3"/>
  <c r="AU111" i="3"/>
  <c r="AR106" i="3"/>
  <c r="AO101" i="3"/>
  <c r="AL96" i="3"/>
  <c r="AI91" i="3"/>
  <c r="AP113" i="3"/>
  <c r="BA110" i="3"/>
  <c r="AM108" i="3"/>
  <c r="AX105" i="3"/>
  <c r="AJ103" i="3"/>
  <c r="AU100" i="3"/>
  <c r="AG98" i="3"/>
  <c r="AR95" i="3"/>
  <c r="AD93" i="3"/>
  <c r="AO115" i="3"/>
  <c r="AZ112" i="3"/>
  <c r="AL110" i="3"/>
  <c r="AW107" i="3"/>
  <c r="AI105" i="3"/>
  <c r="AT102" i="3"/>
  <c r="AF100" i="3"/>
  <c r="AQ97" i="3"/>
  <c r="BB94" i="3"/>
  <c r="AN92" i="3"/>
  <c r="AV113" i="3"/>
  <c r="AS108" i="3"/>
  <c r="AP103" i="3"/>
  <c r="AM98" i="3"/>
  <c r="AJ93" i="3"/>
  <c r="AG113" i="3"/>
  <c r="AD108" i="3"/>
  <c r="AZ102" i="3"/>
  <c r="AW97" i="3"/>
  <c r="AT92" i="3"/>
  <c r="AS112" i="3"/>
  <c r="AP107" i="3"/>
  <c r="AM102" i="3"/>
  <c r="AJ97" i="3"/>
  <c r="AG92" i="3"/>
  <c r="AD112" i="3"/>
  <c r="AZ106" i="3"/>
  <c r="AW101" i="3"/>
  <c r="AT96" i="3"/>
  <c r="AQ91" i="3"/>
  <c r="AT113" i="3"/>
  <c r="AF111" i="3"/>
  <c r="AQ108" i="3"/>
  <c r="BB105" i="3"/>
  <c r="AN103" i="3"/>
  <c r="AY100" i="3"/>
  <c r="AK98" i="3"/>
  <c r="AV95" i="3"/>
  <c r="AH93" i="3"/>
  <c r="AS115" i="3"/>
  <c r="AE113" i="3"/>
  <c r="AP110" i="3"/>
  <c r="BA107" i="3"/>
  <c r="AM105" i="3"/>
  <c r="AX102" i="3"/>
  <c r="AJ100" i="3"/>
  <c r="AU97" i="3"/>
  <c r="AG95" i="3"/>
  <c r="AR92" i="3"/>
  <c r="AE114" i="3"/>
  <c r="BA108" i="3"/>
  <c r="AX103" i="3"/>
  <c r="AU98" i="3"/>
  <c r="AR93" i="3"/>
  <c r="AO113" i="3"/>
  <c r="AL108" i="3"/>
  <c r="AI103" i="3"/>
  <c r="AF98" i="3"/>
  <c r="BB92" i="3"/>
  <c r="BA112" i="3"/>
  <c r="AX107" i="3"/>
  <c r="AU102" i="3"/>
  <c r="AR97" i="3"/>
  <c r="AO92" i="3"/>
  <c r="AL112" i="3"/>
  <c r="AI107" i="3"/>
  <c r="AF102" i="3"/>
  <c r="BB96" i="3"/>
  <c r="AY91" i="3"/>
  <c r="AR108" i="3"/>
  <c r="AI93" i="3"/>
  <c r="AI110" i="3"/>
  <c r="BB99" i="3"/>
  <c r="AV114" i="3"/>
  <c r="AS109" i="3"/>
  <c r="AM99" i="3"/>
  <c r="AI114" i="3"/>
  <c r="BB103" i="3"/>
  <c r="AY98" i="3"/>
  <c r="AS113" i="3"/>
  <c r="AM103" i="3"/>
  <c r="AG93" i="3"/>
  <c r="BA106" i="3"/>
  <c r="AF96" i="3"/>
  <c r="AY110" i="3"/>
  <c r="AS100" i="3"/>
  <c r="AJ110" i="3"/>
  <c r="AD100" i="3"/>
  <c r="AY114" i="3"/>
  <c r="AS104" i="3"/>
  <c r="AJ114" i="3"/>
  <c r="AD104" i="3"/>
  <c r="AW93" i="3"/>
  <c r="AI112" i="3"/>
  <c r="AF107" i="3"/>
  <c r="BB101" i="3"/>
  <c r="AY96" i="3"/>
  <c r="AV91" i="3"/>
  <c r="AS111" i="3"/>
  <c r="AP106" i="3"/>
  <c r="AX98" i="3"/>
  <c r="AU93" i="3"/>
  <c r="AH111" i="3"/>
  <c r="BA100" i="3"/>
  <c r="AU115" i="3"/>
  <c r="AO105" i="3"/>
  <c r="AI95" i="3"/>
  <c r="AE110" i="3"/>
  <c r="AX99" i="3"/>
  <c r="AR114" i="3"/>
  <c r="AL104" i="3"/>
  <c r="BA114" i="3"/>
  <c r="AX109" i="3"/>
  <c r="AU104" i="3"/>
  <c r="AR99" i="3"/>
  <c r="AO94" i="3"/>
  <c r="AI109" i="3"/>
  <c r="AF104" i="3"/>
  <c r="BB98" i="3"/>
  <c r="AP111" i="3"/>
  <c r="AG96" i="3"/>
  <c r="AT100" i="3"/>
  <c r="AM110" i="3"/>
  <c r="AD95" i="3"/>
  <c r="AQ99" i="3"/>
  <c r="AX113" i="3"/>
  <c r="AJ111" i="3"/>
  <c r="AU108" i="3"/>
  <c r="AG106" i="3"/>
  <c r="AR103" i="3"/>
  <c r="AD101" i="3"/>
  <c r="AO98" i="3"/>
  <c r="AZ95" i="3"/>
  <c r="AL93" i="3"/>
  <c r="AW115" i="3"/>
  <c r="AI113" i="3"/>
  <c r="AT110" i="3"/>
  <c r="AF108" i="3"/>
  <c r="AQ105" i="3"/>
  <c r="BB102" i="3"/>
  <c r="AN100" i="3"/>
  <c r="AY97" i="3"/>
  <c r="AK95" i="3"/>
  <c r="AV92" i="3"/>
  <c r="AM114" i="3"/>
  <c r="AJ109" i="3"/>
  <c r="AG104" i="3"/>
  <c r="AD99" i="3"/>
  <c r="AZ93" i="3"/>
  <c r="AW113" i="3"/>
  <c r="AT108" i="3"/>
  <c r="AQ103" i="3"/>
  <c r="AN98" i="3"/>
  <c r="AK93" i="3"/>
  <c r="AJ113" i="3"/>
  <c r="AG108" i="3"/>
  <c r="AD103" i="3"/>
  <c r="AZ97" i="3"/>
  <c r="AW92" i="3"/>
  <c r="AT112" i="3"/>
  <c r="AQ107" i="3"/>
  <c r="AN102" i="3"/>
  <c r="AK97" i="3"/>
  <c r="AH92" i="3"/>
  <c r="BB113" i="3"/>
  <c r="AN111" i="3"/>
  <c r="AY108" i="3"/>
  <c r="AK106" i="3"/>
  <c r="AV103" i="3"/>
  <c r="AH101" i="3"/>
  <c r="AS98" i="3"/>
  <c r="AE96" i="3"/>
  <c r="AP93" i="3"/>
  <c r="BA115" i="3"/>
  <c r="AM113" i="3"/>
  <c r="AX110" i="3"/>
  <c r="AJ108" i="3"/>
  <c r="AU105" i="3"/>
  <c r="AG103" i="3"/>
  <c r="AR100" i="3"/>
  <c r="AD98" i="3"/>
  <c r="AO95" i="3"/>
  <c r="AZ92" i="3"/>
  <c r="AU114" i="3"/>
  <c r="AR109" i="3"/>
  <c r="AO104" i="3"/>
  <c r="AL99" i="3"/>
  <c r="AI94" i="3"/>
  <c r="AF114" i="3"/>
  <c r="BB108" i="3"/>
  <c r="AY103" i="3"/>
  <c r="AV98" i="3"/>
  <c r="AS93" i="3"/>
  <c r="AR113" i="3"/>
  <c r="AO108" i="3"/>
  <c r="AL103" i="3"/>
  <c r="AI98" i="3"/>
  <c r="AF93" i="3"/>
  <c r="BB112" i="3"/>
  <c r="AY107" i="3"/>
  <c r="AV102" i="3"/>
  <c r="AS97" i="3"/>
  <c r="AP92" i="3"/>
  <c r="AG114" i="3"/>
  <c r="AR111" i="3"/>
  <c r="AD109" i="3"/>
  <c r="AO106" i="3"/>
  <c r="AZ103" i="3"/>
  <c r="AL101" i="3"/>
  <c r="AW98" i="3"/>
  <c r="AI96" i="3"/>
  <c r="AT93" i="3"/>
  <c r="AF91" i="3"/>
  <c r="AQ113" i="3"/>
  <c r="BB110" i="3"/>
  <c r="AN108" i="3"/>
  <c r="AY105" i="3"/>
  <c r="AK103" i="3"/>
  <c r="AV100" i="3"/>
  <c r="AH98" i="3"/>
  <c r="AS95" i="3"/>
  <c r="AE93" i="3"/>
  <c r="AD115" i="3"/>
  <c r="AZ109" i="3"/>
  <c r="AW104" i="3"/>
  <c r="AT99" i="3"/>
  <c r="AQ94" i="3"/>
  <c r="AN114" i="3"/>
  <c r="AK109" i="3"/>
  <c r="AH104" i="3"/>
  <c r="AE99" i="3"/>
  <c r="BA93" i="3"/>
  <c r="AZ113" i="3"/>
  <c r="AW108" i="3"/>
  <c r="AT103" i="3"/>
  <c r="AQ98" i="3"/>
  <c r="AN93" i="3"/>
  <c r="AK113" i="3"/>
  <c r="AH108" i="3"/>
  <c r="AE103" i="3"/>
  <c r="BA97" i="3"/>
  <c r="AX92" i="3"/>
  <c r="AK114" i="3"/>
  <c r="AV111" i="3"/>
  <c r="AH109" i="3"/>
  <c r="AS106" i="3"/>
  <c r="AE104" i="3"/>
  <c r="AP101" i="3"/>
  <c r="BA98" i="3"/>
  <c r="AM96" i="3"/>
  <c r="AX93" i="3"/>
  <c r="AJ91" i="3"/>
  <c r="AU113" i="3"/>
  <c r="AG111" i="3"/>
  <c r="AD106" i="3"/>
  <c r="AO103" i="3"/>
  <c r="AZ100" i="3"/>
  <c r="AL98" i="3"/>
  <c r="AW95" i="3"/>
  <c r="AL115" i="3"/>
  <c r="AF105" i="3"/>
  <c r="AY94" i="3"/>
  <c r="AP104" i="3"/>
  <c r="AJ94" i="3"/>
  <c r="AF109" i="3"/>
  <c r="AV93" i="3"/>
  <c r="AP108" i="3"/>
  <c r="AJ98" i="3"/>
  <c r="AM104" i="3"/>
  <c r="AT98" i="3"/>
  <c r="BB115" i="3"/>
  <c r="AV105" i="3"/>
  <c r="AP95" i="3"/>
  <c r="AG105" i="3"/>
  <c r="AZ94" i="3"/>
  <c r="AV109" i="3"/>
  <c r="AP99" i="3"/>
  <c r="AG109" i="3"/>
  <c r="AZ98" i="3"/>
  <c r="AW114" i="3"/>
  <c r="AT109" i="3"/>
  <c r="AQ104" i="3"/>
  <c r="AN99" i="3"/>
  <c r="AK94" i="3"/>
  <c r="AH114" i="3"/>
  <c r="AE109" i="3"/>
  <c r="BA103" i="3"/>
  <c r="AJ96" i="3"/>
  <c r="AG91" i="3"/>
  <c r="AE106" i="3"/>
  <c r="AX95" i="3"/>
  <c r="AR110" i="3"/>
  <c r="AL100" i="3"/>
  <c r="AH115" i="3"/>
  <c r="BA104" i="3"/>
  <c r="AU94" i="3"/>
  <c r="AO109" i="3"/>
  <c r="AI99" i="3"/>
  <c r="AM112" i="3"/>
  <c r="AJ107" i="3"/>
  <c r="AG102" i="3"/>
  <c r="AD97" i="3"/>
  <c r="AZ91" i="3"/>
  <c r="AT106" i="3"/>
  <c r="AQ101" i="3"/>
  <c r="AY93" i="3"/>
  <c r="AJ101" i="3"/>
  <c r="AZ110" i="3"/>
  <c r="AP115" i="3"/>
  <c r="AG100" i="3"/>
  <c r="AT104" i="3"/>
  <c r="AO114" i="3"/>
  <c r="AZ111" i="3"/>
  <c r="AL109" i="3"/>
  <c r="AW106" i="3"/>
  <c r="AI104" i="3"/>
  <c r="AT101" i="3"/>
  <c r="AF99" i="3"/>
  <c r="AQ96" i="3"/>
  <c r="BB93" i="3"/>
  <c r="AN91" i="3"/>
  <c r="AY113" i="3"/>
  <c r="AK111" i="3"/>
  <c r="AV108" i="3"/>
  <c r="AH106" i="3"/>
  <c r="AS103" i="3"/>
  <c r="AE101" i="3"/>
  <c r="AP98" i="3"/>
  <c r="BA95" i="3"/>
  <c r="AM93" i="3"/>
  <c r="AT115" i="3"/>
  <c r="AQ110" i="3"/>
  <c r="AN105" i="3"/>
  <c r="AK100" i="3"/>
  <c r="AH95" i="3"/>
  <c r="AE115" i="3"/>
  <c r="BA109" i="3"/>
  <c r="AX104" i="3"/>
  <c r="AU99" i="3"/>
  <c r="AR94" i="3"/>
  <c r="AQ114" i="3"/>
  <c r="AN109" i="3"/>
  <c r="AK104" i="3"/>
  <c r="AH99" i="3"/>
  <c r="AE94" i="3"/>
  <c r="BA113" i="3"/>
  <c r="AX108" i="3"/>
  <c r="AU103" i="3"/>
  <c r="AR98" i="3"/>
  <c r="AO93" i="3"/>
  <c r="AS114" i="3"/>
  <c r="AE112" i="3"/>
  <c r="AP109" i="3"/>
  <c r="AX101" i="3"/>
  <c r="AJ99" i="3"/>
  <c r="AU96" i="3"/>
  <c r="AG94" i="3"/>
  <c r="AR91" i="3"/>
  <c r="AD114" i="3"/>
  <c r="AO111" i="3"/>
  <c r="AZ108" i="3"/>
  <c r="AL106" i="3"/>
  <c r="AW103" i="3"/>
  <c r="AI101" i="3"/>
  <c r="AQ93" i="3"/>
  <c r="AM115" i="3"/>
  <c r="AM94" i="3"/>
  <c r="AM101" i="3"/>
  <c r="AF94" i="3"/>
  <c r="AW111" i="3"/>
  <c r="AK91" i="3"/>
  <c r="AW105" i="3"/>
  <c r="AZ114" i="3"/>
  <c r="AF115" i="3"/>
  <c r="AQ112" i="3"/>
  <c r="BB109" i="3"/>
  <c r="AN107" i="3"/>
  <c r="AY104" i="3"/>
  <c r="AK102" i="3"/>
  <c r="AV99" i="3"/>
  <c r="AH97" i="3"/>
  <c r="AS94" i="3"/>
  <c r="AE92" i="3"/>
  <c r="AP114" i="3"/>
  <c r="BA111" i="3"/>
  <c r="AM109" i="3"/>
  <c r="AX106" i="3"/>
  <c r="AJ104" i="3"/>
  <c r="AU101" i="3"/>
  <c r="AG99" i="3"/>
  <c r="AR96" i="3"/>
  <c r="AD94" i="3"/>
  <c r="AO91" i="3"/>
  <c r="AX111" i="3"/>
  <c r="AU106" i="3"/>
  <c r="AR101" i="3"/>
  <c r="AO96" i="3"/>
  <c r="AL91" i="3"/>
  <c r="AI111" i="3"/>
  <c r="AF106" i="3"/>
  <c r="BB100" i="3"/>
  <c r="AY95" i="3"/>
  <c r="AX115" i="3"/>
  <c r="AU110" i="3"/>
  <c r="AR105" i="3"/>
  <c r="AO100" i="3"/>
  <c r="AL95" i="3"/>
  <c r="AI115" i="3"/>
  <c r="AF110" i="3"/>
  <c r="BB104" i="3"/>
  <c r="AY99" i="3"/>
  <c r="AV94" i="3"/>
  <c r="AJ115" i="3"/>
  <c r="AU112" i="3"/>
  <c r="AG110" i="3"/>
  <c r="AR107" i="3"/>
  <c r="AD105" i="3"/>
  <c r="AO102" i="3"/>
  <c r="AZ99" i="3"/>
  <c r="AL97" i="3"/>
  <c r="AW94" i="3"/>
  <c r="AI92" i="3"/>
  <c r="AT114" i="3"/>
  <c r="AF112" i="3"/>
  <c r="AQ109" i="3"/>
  <c r="BB106" i="3"/>
  <c r="AN104" i="3"/>
  <c r="AY101" i="3"/>
  <c r="AK99" i="3"/>
  <c r="AV96" i="3"/>
  <c r="AH94" i="3"/>
  <c r="AS91" i="3"/>
  <c r="AG112" i="3"/>
  <c r="AD107" i="3"/>
  <c r="AZ101" i="3"/>
  <c r="AW96" i="3"/>
  <c r="AT91" i="3"/>
  <c r="AQ111" i="3"/>
  <c r="AN106" i="3"/>
  <c r="AK101" i="3"/>
  <c r="AH96" i="3"/>
  <c r="AE91" i="3"/>
  <c r="AD111" i="3"/>
  <c r="AZ105" i="3"/>
  <c r="AW100" i="3"/>
  <c r="AT95" i="3"/>
  <c r="AQ115" i="3"/>
  <c r="AN110" i="3"/>
  <c r="AK105" i="3"/>
  <c r="AH100" i="3"/>
  <c r="AE95" i="3"/>
  <c r="AN115" i="3"/>
  <c r="AY112" i="3"/>
  <c r="AK110" i="3"/>
  <c r="AV107" i="3"/>
  <c r="AH105" i="3"/>
  <c r="AS102" i="3"/>
  <c r="AE100" i="3"/>
  <c r="AP97" i="3"/>
  <c r="BA94" i="3"/>
  <c r="AM92" i="3"/>
  <c r="AX114" i="3"/>
  <c r="AJ112" i="3"/>
  <c r="AU109" i="3"/>
  <c r="AG107" i="3"/>
  <c r="AR104" i="3"/>
  <c r="AD102" i="3"/>
  <c r="AO99" i="3"/>
  <c r="AZ96" i="3"/>
  <c r="AL94" i="3"/>
  <c r="AW91" i="3"/>
  <c r="AO112" i="3"/>
  <c r="AL107" i="3"/>
  <c r="AI102" i="3"/>
  <c r="AF97" i="3"/>
  <c r="BB91" i="3"/>
  <c r="AY111" i="3"/>
  <c r="AV106" i="3"/>
  <c r="AS101" i="3"/>
  <c r="AP96" i="3"/>
  <c r="AM91" i="3"/>
  <c r="AL111" i="3"/>
  <c r="AI106" i="3"/>
  <c r="AF101" i="3"/>
  <c r="BB95" i="3"/>
  <c r="AY115" i="3"/>
  <c r="AV110" i="3"/>
  <c r="AS105" i="3"/>
  <c r="AP100" i="3"/>
  <c r="AM95" i="3"/>
  <c r="AR115" i="3"/>
  <c r="AD113" i="3"/>
  <c r="AO110" i="3"/>
  <c r="AZ107" i="3"/>
  <c r="AL105" i="3"/>
  <c r="AW102" i="3"/>
  <c r="AI100" i="3"/>
  <c r="AT97" i="3"/>
  <c r="AF95" i="3"/>
  <c r="AQ92" i="3"/>
  <c r="BB114" i="3"/>
  <c r="AN112" i="3"/>
  <c r="AY109" i="3"/>
  <c r="AK107" i="3"/>
  <c r="AV104" i="3"/>
  <c r="AH102" i="3"/>
  <c r="AS99" i="3"/>
  <c r="AE97" i="3"/>
  <c r="AP94" i="3"/>
  <c r="BA91" i="3"/>
  <c r="AW112" i="3"/>
  <c r="AT107" i="3"/>
  <c r="AQ102" i="3"/>
  <c r="AN97" i="3"/>
  <c r="AK92" i="3"/>
  <c r="AH112" i="3"/>
  <c r="AE107" i="3"/>
  <c r="BA101" i="3"/>
  <c r="AX96" i="3"/>
  <c r="AU91" i="3"/>
  <c r="AT111" i="3"/>
  <c r="AQ106" i="3"/>
  <c r="AN101" i="3"/>
  <c r="AK96" i="3"/>
  <c r="AH91" i="3"/>
  <c r="AE111" i="3"/>
  <c r="BA105" i="3"/>
  <c r="AX100" i="3"/>
  <c r="AU95" i="3"/>
  <c r="AL114" i="3"/>
  <c r="AN96" i="3"/>
  <c r="AM106" i="3"/>
  <c r="AD91" i="3"/>
  <c r="AQ95" i="3"/>
  <c r="AJ105" i="3"/>
  <c r="AW109" i="3"/>
  <c r="AN94" i="3"/>
  <c r="BE119" i="3" l="1" a="1"/>
  <c r="BE120" i="3" s="1"/>
  <c r="BE126" i="3" l="1"/>
  <c r="BE131" i="3"/>
  <c r="BE125" i="3"/>
  <c r="BE124" i="3"/>
  <c r="BE143" i="3"/>
  <c r="BE122" i="3"/>
  <c r="BE129" i="3"/>
  <c r="BE139" i="3"/>
  <c r="BE127" i="3"/>
  <c r="BE132" i="3"/>
  <c r="BE136" i="3"/>
  <c r="BE138" i="3"/>
  <c r="BE123" i="3"/>
  <c r="BE128" i="3"/>
  <c r="BE141" i="3"/>
  <c r="BE121" i="3"/>
  <c r="BE134" i="3"/>
  <c r="BE130" i="3"/>
  <c r="BE142" i="3"/>
  <c r="BE119" i="3"/>
  <c r="BE135" i="3"/>
  <c r="BE137" i="3"/>
  <c r="BE133" i="3"/>
  <c r="BE140" i="3"/>
  <c r="AF119" i="3" s="1"/>
  <c r="AG123" i="3" l="1"/>
  <c r="AE121" i="3"/>
  <c r="AF120" i="3"/>
  <c r="AI121" i="3"/>
  <c r="AH123" i="3"/>
  <c r="AG122" i="3"/>
  <c r="AE120" i="3"/>
  <c r="AF123" i="3"/>
  <c r="AE119" i="3"/>
  <c r="AG119" i="3"/>
  <c r="AI122" i="3"/>
  <c r="AE123" i="3"/>
  <c r="AG120" i="3"/>
  <c r="AF122" i="3"/>
  <c r="AE122" i="3"/>
  <c r="AI119" i="3"/>
  <c r="AH120" i="3"/>
  <c r="AI123" i="3"/>
  <c r="AH122" i="3"/>
  <c r="AF121" i="3"/>
  <c r="AI120" i="3"/>
  <c r="AH121" i="3"/>
  <c r="AH119" i="3"/>
  <c r="AG121" i="3"/>
</calcChain>
</file>

<file path=xl/sharedStrings.xml><?xml version="1.0" encoding="utf-8"?>
<sst xmlns="http://schemas.openxmlformats.org/spreadsheetml/2006/main" count="91" uniqueCount="29">
  <si>
    <t>Original Dataset</t>
  </si>
  <si>
    <t>Output Grid</t>
  </si>
  <si>
    <t>x</t>
  </si>
  <si>
    <t>y</t>
  </si>
  <si>
    <t>z</t>
  </si>
  <si>
    <t>Index</t>
  </si>
  <si>
    <t>x max index:</t>
  </si>
  <si>
    <t>y max index:</t>
  </si>
  <si>
    <t>Low Indexes</t>
  </si>
  <si>
    <t>Low Values</t>
  </si>
  <si>
    <t>High Values</t>
  </si>
  <si>
    <t>Low Weight</t>
  </si>
  <si>
    <t>High Weight</t>
  </si>
  <si>
    <t>Cell Corner Indexes</t>
  </si>
  <si>
    <r>
      <t>x</t>
    </r>
    <r>
      <rPr>
        <vertAlign val="subscript"/>
        <sz val="11"/>
        <color theme="1"/>
        <rFont val="Calibri"/>
        <family val="2"/>
        <scheme val="minor"/>
      </rPr>
      <t>0</t>
    </r>
    <r>
      <rPr>
        <sz val="11"/>
        <color theme="1"/>
        <rFont val="Calibri"/>
        <family val="2"/>
        <scheme val="minor"/>
      </rPr>
      <t>y</t>
    </r>
    <r>
      <rPr>
        <vertAlign val="subscript"/>
        <sz val="11"/>
        <color theme="1"/>
        <rFont val="Calibri"/>
        <family val="2"/>
        <scheme val="minor"/>
      </rPr>
      <t>0</t>
    </r>
  </si>
  <si>
    <r>
      <t>x</t>
    </r>
    <r>
      <rPr>
        <vertAlign val="subscript"/>
        <sz val="11"/>
        <color theme="1"/>
        <rFont val="Calibri"/>
        <family val="2"/>
        <scheme val="minor"/>
      </rPr>
      <t>1</t>
    </r>
    <r>
      <rPr>
        <sz val="11"/>
        <color theme="1"/>
        <rFont val="Calibri"/>
        <family val="2"/>
        <scheme val="minor"/>
      </rPr>
      <t>y</t>
    </r>
    <r>
      <rPr>
        <vertAlign val="subscript"/>
        <sz val="11"/>
        <color theme="1"/>
        <rFont val="Calibri"/>
        <family val="2"/>
        <scheme val="minor"/>
      </rPr>
      <t>0</t>
    </r>
  </si>
  <si>
    <r>
      <t>x</t>
    </r>
    <r>
      <rPr>
        <vertAlign val="subscript"/>
        <sz val="11"/>
        <color theme="1"/>
        <rFont val="Calibri"/>
        <family val="2"/>
        <scheme val="minor"/>
      </rPr>
      <t>0</t>
    </r>
    <r>
      <rPr>
        <sz val="11"/>
        <color theme="1"/>
        <rFont val="Calibri"/>
        <family val="2"/>
        <scheme val="minor"/>
      </rPr>
      <t>y</t>
    </r>
    <r>
      <rPr>
        <vertAlign val="subscript"/>
        <sz val="11"/>
        <color theme="1"/>
        <rFont val="Calibri"/>
        <family val="2"/>
        <scheme val="minor"/>
      </rPr>
      <t>1</t>
    </r>
  </si>
  <si>
    <r>
      <t>x</t>
    </r>
    <r>
      <rPr>
        <vertAlign val="subscript"/>
        <sz val="11"/>
        <color theme="1"/>
        <rFont val="Calibri"/>
        <family val="2"/>
        <scheme val="minor"/>
      </rPr>
      <t>1</t>
    </r>
    <r>
      <rPr>
        <sz val="11"/>
        <color theme="1"/>
        <rFont val="Calibri"/>
        <family val="2"/>
        <scheme val="minor"/>
      </rPr>
      <t>y</t>
    </r>
    <r>
      <rPr>
        <vertAlign val="subscript"/>
        <sz val="11"/>
        <color theme="1"/>
        <rFont val="Calibri"/>
        <family val="2"/>
        <scheme val="minor"/>
      </rPr>
      <t>1</t>
    </r>
  </si>
  <si>
    <t>Cell Corner Weights</t>
  </si>
  <si>
    <t>Scale Factor:</t>
  </si>
  <si>
    <t>Smoothness</t>
  </si>
  <si>
    <t>Equation Ratio</t>
  </si>
  <si>
    <t>Using Excel without Macros:</t>
  </si>
  <si>
    <t>To the right are three sections:
1) Interpolation (fidelity equations)
2) Horizontal Second Derivatives
3) Vertical Second Derivatives</t>
  </si>
  <si>
    <t>This is how the output grid is laid out in relation to the rows of the linear equation.</t>
  </si>
  <si>
    <t>Scale by the Stiffnes or Smoothness constant.</t>
  </si>
  <si>
    <t>Project the matrix (and the constant vector to the right) to form the normal equations.</t>
  </si>
  <si>
    <t>Here is the regularized surface:</t>
  </si>
  <si>
    <t>This is how the output grid is laid out in relation to the columns of the linear equation.  The left grid lists the columns by index numbers and the right grid lists the columns by coordinates in x and 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</si>
</sst>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0"/>
    <numFmt numFmtId="165" formatCode="0.000"/>
  </numFmts>
  <fonts count="5">
    <font>
      <sz val="11"/>
      <color theme="1"/>
      <name val="Calibri"/>
      <family val="2"/>
      <scheme val="minor"/>
    </font>
    <font>
      <vertAlign val="subscript"/>
      <sz val="11"/>
      <color theme="1"/>
      <name val="Calibri"/>
      <family val="2"/>
      <scheme val="minor"/>
    </font>
    <font>
      <b/>
      <sz val="11"/>
      <color theme="1"/>
      <name val="Calibri"/>
      <family val="2"/>
      <scheme val="minor"/>
    </font>
    <font>
      <sz val="9"/>
      <name val="Calibri"/>
      <family val="3"/>
      <charset val="136"/>
      <scheme val="minor"/>
    </font>
    <font>
      <sz val="11"/>
      <color theme="0" tint="-0.499984740745262"/>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10">
    <xf numFmtId="0" fontId="0" fillId="0" borderId="0" xfId="0"/>
    <xf numFmtId="0" fontId="0" fillId="0" borderId="0" xfId="0" applyFont="1" applyAlignment="1">
      <alignment horizontal="center" vertic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Fill="1" applyBorder="1"/>
    <xf numFmtId="0" fontId="0" fillId="0" borderId="4" xfId="0" applyFill="1" applyBorder="1"/>
    <xf numFmtId="0" fontId="0" fillId="0" borderId="5" xfId="0" applyFill="1" applyBorder="1"/>
    <xf numFmtId="0" fontId="0" fillId="0" borderId="6" xfId="0" applyFill="1" applyBorder="1"/>
    <xf numFmtId="0" fontId="0" fillId="0" borderId="7" xfId="0" applyFill="1" applyBorder="1"/>
    <xf numFmtId="0" fontId="0" fillId="0" borderId="0" xfId="0" applyFont="1" applyAlignment="1">
      <alignment horizontal="center" vertical="center"/>
    </xf>
    <xf numFmtId="0" fontId="0" fillId="0" borderId="0" xfId="0" applyFill="1"/>
    <xf numFmtId="0" fontId="0" fillId="0" borderId="2" xfId="0" applyFill="1" applyBorder="1"/>
    <xf numFmtId="0" fontId="0" fillId="0" borderId="8" xfId="0" applyFill="1" applyBorder="1"/>
    <xf numFmtId="164" fontId="0" fillId="0" borderId="1" xfId="0" applyNumberFormat="1" applyBorder="1"/>
    <xf numFmtId="164" fontId="0" fillId="0" borderId="2" xfId="0" applyNumberFormat="1" applyBorder="1"/>
    <xf numFmtId="164" fontId="0" fillId="0" borderId="3" xfId="0" applyNumberFormat="1" applyBorder="1"/>
    <xf numFmtId="164" fontId="0" fillId="0" borderId="4" xfId="0" applyNumberFormat="1" applyBorder="1"/>
    <xf numFmtId="164" fontId="0" fillId="0" borderId="0" xfId="0" applyNumberFormat="1" applyBorder="1"/>
    <xf numFmtId="164" fontId="0" fillId="0" borderId="5" xfId="0" applyNumberFormat="1" applyBorder="1"/>
    <xf numFmtId="164" fontId="0" fillId="0" borderId="6" xfId="0" applyNumberFormat="1" applyBorder="1"/>
    <xf numFmtId="164" fontId="0" fillId="0" borderId="7" xfId="0" applyNumberFormat="1" applyBorder="1"/>
    <xf numFmtId="164" fontId="0" fillId="0" borderId="8" xfId="0" applyNumberFormat="1" applyBorder="1"/>
    <xf numFmtId="164" fontId="0" fillId="0" borderId="0" xfId="0" applyNumberFormat="1"/>
    <xf numFmtId="0" fontId="0" fillId="0" borderId="0" xfId="0" applyAlignment="1">
      <alignment wrapText="1"/>
    </xf>
    <xf numFmtId="0" fontId="0" fillId="0" borderId="0" xfId="0" applyAlignment="1"/>
    <xf numFmtId="0" fontId="0" fillId="0" borderId="3" xfId="0" applyFont="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4" fillId="0" borderId="0" xfId="0" applyFont="1" applyAlignment="1">
      <alignment horizontal="center"/>
    </xf>
    <xf numFmtId="0" fontId="4" fillId="0" borderId="0" xfId="0" applyFont="1"/>
    <xf numFmtId="0" fontId="4" fillId="0" borderId="0" xfId="0" applyFont="1" applyFill="1" applyAlignment="1">
      <alignment horizontal="center"/>
    </xf>
    <xf numFmtId="0" fontId="0" fillId="0" borderId="4" xfId="0" applyFill="1" applyBorder="1" applyAlignment="1">
      <alignment horizontal="center"/>
    </xf>
    <xf numFmtId="0" fontId="0" fillId="0" borderId="0" xfId="0" applyFill="1" applyBorder="1" applyAlignment="1">
      <alignment horizontal="center"/>
    </xf>
    <xf numFmtId="0" fontId="0" fillId="0" borderId="5" xfId="0" applyFill="1" applyBorder="1" applyAlignment="1">
      <alignment horizontal="center"/>
    </xf>
    <xf numFmtId="0" fontId="0" fillId="0" borderId="6" xfId="0" applyFill="1" applyBorder="1" applyAlignment="1">
      <alignment horizontal="center"/>
    </xf>
    <xf numFmtId="0" fontId="0" fillId="0" borderId="7" xfId="0" applyFill="1" applyBorder="1" applyAlignment="1">
      <alignment horizontal="center"/>
    </xf>
    <xf numFmtId="0" fontId="0" fillId="0" borderId="1" xfId="0" applyFill="1" applyBorder="1" applyAlignment="1">
      <alignment horizontal="center"/>
    </xf>
    <xf numFmtId="0" fontId="0" fillId="0" borderId="2" xfId="0" applyFill="1" applyBorder="1" applyAlignment="1">
      <alignment horizontal="center"/>
    </xf>
    <xf numFmtId="0" fontId="2" fillId="3" borderId="7" xfId="0" applyFont="1" applyFill="1" applyBorder="1" applyAlignment="1">
      <alignment horizontal="center"/>
    </xf>
    <xf numFmtId="0" fontId="2" fillId="3" borderId="6" xfId="0" applyFont="1" applyFill="1"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3" borderId="0" xfId="0" applyFill="1"/>
    <xf numFmtId="0" fontId="4" fillId="3" borderId="0" xfId="0" applyFont="1" applyFill="1"/>
    <xf numFmtId="0" fontId="4" fillId="3" borderId="0" xfId="0" applyFont="1" applyFill="1" applyAlignment="1">
      <alignment horizontal="center"/>
    </xf>
    <xf numFmtId="0" fontId="0" fillId="3" borderId="12"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0" fillId="3" borderId="0" xfId="0" applyFill="1" applyBorder="1" applyAlignment="1">
      <alignment horizontal="center"/>
    </xf>
    <xf numFmtId="0" fontId="0" fillId="0" borderId="0" xfId="0" applyFill="1" applyBorder="1" applyAlignment="1">
      <alignment horizontal="left" wrapText="1"/>
    </xf>
    <xf numFmtId="0" fontId="0" fillId="0" borderId="0" xfId="0" applyFill="1" applyBorder="1" applyAlignment="1">
      <alignment horizontal="center" wrapText="1"/>
    </xf>
    <xf numFmtId="165" fontId="0" fillId="0" borderId="1" xfId="0" applyNumberFormat="1" applyBorder="1" applyAlignment="1">
      <alignment horizontal="center"/>
    </xf>
    <xf numFmtId="165" fontId="0" fillId="0" borderId="2" xfId="0" applyNumberFormat="1" applyBorder="1" applyAlignment="1">
      <alignment horizontal="center"/>
    </xf>
    <xf numFmtId="165" fontId="0" fillId="0" borderId="3" xfId="0" applyNumberFormat="1" applyBorder="1" applyAlignment="1">
      <alignment horizontal="center"/>
    </xf>
    <xf numFmtId="165" fontId="0" fillId="0" borderId="4" xfId="0" applyNumberFormat="1" applyBorder="1" applyAlignment="1">
      <alignment horizontal="center"/>
    </xf>
    <xf numFmtId="165" fontId="0" fillId="0" borderId="0" xfId="0" applyNumberFormat="1" applyBorder="1" applyAlignment="1">
      <alignment horizontal="center"/>
    </xf>
    <xf numFmtId="165" fontId="0" fillId="0" borderId="5" xfId="0" applyNumberFormat="1" applyBorder="1" applyAlignment="1">
      <alignment horizontal="center"/>
    </xf>
    <xf numFmtId="165" fontId="0" fillId="0" borderId="6" xfId="0" applyNumberFormat="1" applyBorder="1" applyAlignment="1">
      <alignment horizontal="center"/>
    </xf>
    <xf numFmtId="165" fontId="0" fillId="0" borderId="7" xfId="0" applyNumberFormat="1" applyBorder="1" applyAlignment="1">
      <alignment horizontal="center"/>
    </xf>
    <xf numFmtId="165" fontId="0" fillId="0" borderId="8" xfId="0" applyNumberFormat="1" applyBorder="1"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10" xfId="0" applyBorder="1" applyAlignment="1">
      <alignment horizont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2" fillId="0" borderId="0" xfId="0" applyFont="1" applyAlignment="1">
      <alignment horizontal="left"/>
    </xf>
    <xf numFmtId="0" fontId="0" fillId="2" borderId="1" xfId="0" applyFill="1" applyBorder="1" applyAlignment="1">
      <alignment horizontal="left" wrapText="1"/>
    </xf>
    <xf numFmtId="0" fontId="0" fillId="2" borderId="2" xfId="0" applyFill="1" applyBorder="1" applyAlignment="1">
      <alignment horizontal="left" wrapText="1"/>
    </xf>
    <xf numFmtId="0" fontId="0" fillId="2" borderId="3" xfId="0" applyFill="1" applyBorder="1" applyAlignment="1">
      <alignment horizontal="left" wrapText="1"/>
    </xf>
    <xf numFmtId="0" fontId="0" fillId="2" borderId="4" xfId="0" applyFill="1" applyBorder="1" applyAlignment="1">
      <alignment horizontal="left" wrapText="1"/>
    </xf>
    <xf numFmtId="0" fontId="0" fillId="2" borderId="0" xfId="0" applyFill="1" applyBorder="1" applyAlignment="1">
      <alignment horizontal="left" wrapText="1"/>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7" xfId="0" applyFill="1" applyBorder="1" applyAlignment="1">
      <alignment horizontal="left" wrapText="1"/>
    </xf>
    <xf numFmtId="0" fontId="0" fillId="2" borderId="8" xfId="0" applyFill="1" applyBorder="1" applyAlignment="1">
      <alignment horizontal="left" wrapText="1"/>
    </xf>
    <xf numFmtId="0" fontId="0" fillId="2" borderId="9" xfId="0" applyFill="1" applyBorder="1" applyAlignment="1">
      <alignment horizontal="center"/>
    </xf>
    <xf numFmtId="0" fontId="0" fillId="2" borderId="11" xfId="0" applyFill="1" applyBorder="1" applyAlignment="1">
      <alignment horizontal="center"/>
    </xf>
    <xf numFmtId="0" fontId="0" fillId="2" borderId="10" xfId="0" applyFill="1" applyBorder="1" applyAlignment="1">
      <alignment horizontal="center"/>
    </xf>
    <xf numFmtId="0" fontId="2" fillId="3" borderId="0" xfId="0" applyFont="1" applyFill="1" applyAlignment="1">
      <alignment horizontal="center"/>
    </xf>
    <xf numFmtId="0" fontId="0" fillId="3" borderId="1"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9" xfId="0" applyFill="1" applyBorder="1" applyAlignment="1">
      <alignment horizontal="center"/>
    </xf>
    <xf numFmtId="0" fontId="0" fillId="3" borderId="11" xfId="0" applyFill="1" applyBorder="1" applyAlignment="1">
      <alignment horizontal="center"/>
    </xf>
    <xf numFmtId="0" fontId="0" fillId="3" borderId="10" xfId="0" applyFill="1" applyBorder="1" applyAlignment="1">
      <alignment horizontal="center"/>
    </xf>
    <xf numFmtId="0" fontId="0" fillId="2" borderId="1"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2" borderId="4" xfId="0" applyFill="1" applyBorder="1" applyAlignment="1">
      <alignment horizontal="center" wrapText="1"/>
    </xf>
    <xf numFmtId="0" fontId="0" fillId="2" borderId="0" xfId="0" applyFill="1" applyBorder="1" applyAlignment="1">
      <alignment horizontal="center" wrapText="1"/>
    </xf>
    <xf numFmtId="0" fontId="0" fillId="2" borderId="5" xfId="0" applyFill="1" applyBorder="1" applyAlignment="1">
      <alignment horizontal="center" wrapText="1"/>
    </xf>
    <xf numFmtId="0" fontId="0" fillId="2" borderId="6" xfId="0" applyFill="1" applyBorder="1" applyAlignment="1">
      <alignment horizontal="center" wrapText="1"/>
    </xf>
    <xf numFmtId="0" fontId="0" fillId="2" borderId="7" xfId="0" applyFill="1" applyBorder="1" applyAlignment="1">
      <alignment horizontal="center" wrapText="1"/>
    </xf>
    <xf numFmtId="0" fontId="0" fillId="2" borderId="8" xfId="0" applyFill="1" applyBorder="1" applyAlignment="1">
      <alignment horizontal="center" wrapText="1"/>
    </xf>
  </cellXfs>
  <cellStyles count="1">
    <cellStyle name="Normal" xfId="0" builtinId="0"/>
  </cellStyles>
  <dxfs count="2">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colors>
    <mruColors>
      <color rgb="FFFFFFCC"/>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0"/>
      <c:rotY val="15"/>
      <c:depthPercent val="100"/>
      <c:rAngAx val="0"/>
      <c:perspective val="30"/>
    </c:view3D>
    <c:floor>
      <c:thickness val="0"/>
    </c:floor>
    <c:sideWall>
      <c:thickness val="0"/>
    </c:sideWall>
    <c:backWall>
      <c:thickness val="0"/>
    </c:backWall>
    <c:plotArea>
      <c:layout/>
      <c:surface3DChart>
        <c:wireframe val="0"/>
        <c:ser>
          <c:idx val="0"/>
          <c:order val="0"/>
          <c:tx>
            <c:strRef>
              <c:f>'5x5 Example with Interpolation'!$AD$119</c:f>
              <c:strCache>
                <c:ptCount val="1"/>
                <c:pt idx="0">
                  <c:v>4</c:v>
                </c:pt>
              </c:strCache>
            </c:strRef>
          </c:tx>
          <c:cat>
            <c:numRef>
              <c:f>'5x5 Example with Interpolation'!$AE$118:$AI$118</c:f>
              <c:numCache>
                <c:formatCode>General</c:formatCode>
                <c:ptCount val="5"/>
                <c:pt idx="0">
                  <c:v>0</c:v>
                </c:pt>
                <c:pt idx="1">
                  <c:v>1</c:v>
                </c:pt>
                <c:pt idx="2">
                  <c:v>2</c:v>
                </c:pt>
                <c:pt idx="3">
                  <c:v>3</c:v>
                </c:pt>
                <c:pt idx="4">
                  <c:v>4</c:v>
                </c:pt>
              </c:numCache>
            </c:numRef>
          </c:cat>
          <c:val>
            <c:numRef>
              <c:f>'5x5 Example with Interpolation'!$AE$119:$AI$119</c:f>
              <c:numCache>
                <c:formatCode>0.000</c:formatCode>
                <c:ptCount val="5"/>
                <c:pt idx="0">
                  <c:v>1.4904210087513154</c:v>
                </c:pt>
                <c:pt idx="1">
                  <c:v>1.2513589263567473</c:v>
                </c:pt>
                <c:pt idx="2">
                  <c:v>1.1172775947780573</c:v>
                </c:pt>
                <c:pt idx="3">
                  <c:v>1.2046042551361855</c:v>
                </c:pt>
                <c:pt idx="4">
                  <c:v>1.393275101934486</c:v>
                </c:pt>
              </c:numCache>
            </c:numRef>
          </c:val>
        </c:ser>
        <c:ser>
          <c:idx val="1"/>
          <c:order val="1"/>
          <c:tx>
            <c:strRef>
              <c:f>'5x5 Example with Interpolation'!$AD$120</c:f>
              <c:strCache>
                <c:ptCount val="1"/>
                <c:pt idx="0">
                  <c:v>3</c:v>
                </c:pt>
              </c:strCache>
            </c:strRef>
          </c:tx>
          <c:cat>
            <c:numRef>
              <c:f>'5x5 Example with Interpolation'!$AE$118:$AI$118</c:f>
              <c:numCache>
                <c:formatCode>General</c:formatCode>
                <c:ptCount val="5"/>
                <c:pt idx="0">
                  <c:v>0</c:v>
                </c:pt>
                <c:pt idx="1">
                  <c:v>1</c:v>
                </c:pt>
                <c:pt idx="2">
                  <c:v>2</c:v>
                </c:pt>
                <c:pt idx="3">
                  <c:v>3</c:v>
                </c:pt>
                <c:pt idx="4">
                  <c:v>4</c:v>
                </c:pt>
              </c:numCache>
            </c:numRef>
          </c:cat>
          <c:val>
            <c:numRef>
              <c:f>'5x5 Example with Interpolation'!$AE$120:$AI$120</c:f>
              <c:numCache>
                <c:formatCode>0.000</c:formatCode>
                <c:ptCount val="5"/>
                <c:pt idx="0">
                  <c:v>1.406575249627124</c:v>
                </c:pt>
                <c:pt idx="1">
                  <c:v>1.2298733658551539</c:v>
                </c:pt>
                <c:pt idx="2">
                  <c:v>1.1086489135991793</c:v>
                </c:pt>
                <c:pt idx="3">
                  <c:v>1.0753199623434675</c:v>
                </c:pt>
                <c:pt idx="4">
                  <c:v>1.0932009224071058</c:v>
                </c:pt>
              </c:numCache>
            </c:numRef>
          </c:val>
        </c:ser>
        <c:ser>
          <c:idx val="2"/>
          <c:order val="2"/>
          <c:tx>
            <c:strRef>
              <c:f>'5x5 Example with Interpolation'!$AD$121</c:f>
              <c:strCache>
                <c:ptCount val="1"/>
                <c:pt idx="0">
                  <c:v>2</c:v>
                </c:pt>
              </c:strCache>
            </c:strRef>
          </c:tx>
          <c:cat>
            <c:numRef>
              <c:f>'5x5 Example with Interpolation'!$AE$118:$AI$118</c:f>
              <c:numCache>
                <c:formatCode>General</c:formatCode>
                <c:ptCount val="5"/>
                <c:pt idx="0">
                  <c:v>0</c:v>
                </c:pt>
                <c:pt idx="1">
                  <c:v>1</c:v>
                </c:pt>
                <c:pt idx="2">
                  <c:v>2</c:v>
                </c:pt>
                <c:pt idx="3">
                  <c:v>3</c:v>
                </c:pt>
                <c:pt idx="4">
                  <c:v>4</c:v>
                </c:pt>
              </c:numCache>
            </c:numRef>
          </c:cat>
          <c:val>
            <c:numRef>
              <c:f>'5x5 Example with Interpolation'!$AE$121:$AI$121</c:f>
              <c:numCache>
                <c:formatCode>0.000</c:formatCode>
                <c:ptCount val="5"/>
                <c:pt idx="0">
                  <c:v>1.3819600182359311</c:v>
                </c:pt>
                <c:pt idx="1">
                  <c:v>1.1969413150484989</c:v>
                </c:pt>
                <c:pt idx="2">
                  <c:v>1.0403239399854831</c:v>
                </c:pt>
                <c:pt idx="3">
                  <c:v>0.92731605049427468</c:v>
                </c:pt>
                <c:pt idx="4">
                  <c:v>0.8070665232769334</c:v>
                </c:pt>
              </c:numCache>
            </c:numRef>
          </c:val>
        </c:ser>
        <c:ser>
          <c:idx val="3"/>
          <c:order val="3"/>
          <c:tx>
            <c:strRef>
              <c:f>'5x5 Example with Interpolation'!$AD$122</c:f>
              <c:strCache>
                <c:ptCount val="1"/>
                <c:pt idx="0">
                  <c:v>1</c:v>
                </c:pt>
              </c:strCache>
            </c:strRef>
          </c:tx>
          <c:cat>
            <c:numRef>
              <c:f>'5x5 Example with Interpolation'!$AE$118:$AI$118</c:f>
              <c:numCache>
                <c:formatCode>General</c:formatCode>
                <c:ptCount val="5"/>
                <c:pt idx="0">
                  <c:v>0</c:v>
                </c:pt>
                <c:pt idx="1">
                  <c:v>1</c:v>
                </c:pt>
                <c:pt idx="2">
                  <c:v>2</c:v>
                </c:pt>
                <c:pt idx="3">
                  <c:v>3</c:v>
                </c:pt>
                <c:pt idx="4">
                  <c:v>4</c:v>
                </c:pt>
              </c:numCache>
            </c:numRef>
          </c:cat>
          <c:val>
            <c:numRef>
              <c:f>'5x5 Example with Interpolation'!$AE$122:$AI$122</c:f>
              <c:numCache>
                <c:formatCode>0.000</c:formatCode>
                <c:ptCount val="5"/>
                <c:pt idx="0">
                  <c:v>1.4203284107947423</c:v>
                </c:pt>
                <c:pt idx="1">
                  <c:v>1.1641756456634456</c:v>
                </c:pt>
                <c:pt idx="2">
                  <c:v>0.92171004066733098</c:v>
                </c:pt>
                <c:pt idx="3">
                  <c:v>0.75639722217056804</c:v>
                </c:pt>
                <c:pt idx="4">
                  <c:v>0.49760177362183006</c:v>
                </c:pt>
              </c:numCache>
            </c:numRef>
          </c:val>
        </c:ser>
        <c:ser>
          <c:idx val="4"/>
          <c:order val="4"/>
          <c:tx>
            <c:strRef>
              <c:f>'5x5 Example with Interpolation'!$AD$123</c:f>
              <c:strCache>
                <c:ptCount val="1"/>
                <c:pt idx="0">
                  <c:v>0</c:v>
                </c:pt>
              </c:strCache>
            </c:strRef>
          </c:tx>
          <c:cat>
            <c:numRef>
              <c:f>'5x5 Example with Interpolation'!$AE$118:$AI$118</c:f>
              <c:numCache>
                <c:formatCode>General</c:formatCode>
                <c:ptCount val="5"/>
                <c:pt idx="0">
                  <c:v>0</c:v>
                </c:pt>
                <c:pt idx="1">
                  <c:v>1</c:v>
                </c:pt>
                <c:pt idx="2">
                  <c:v>2</c:v>
                </c:pt>
                <c:pt idx="3">
                  <c:v>3</c:v>
                </c:pt>
                <c:pt idx="4">
                  <c:v>4</c:v>
                </c:pt>
              </c:numCache>
            </c:numRef>
          </c:cat>
          <c:val>
            <c:numRef>
              <c:f>'5x5 Example with Interpolation'!$AE$123:$AI$123</c:f>
              <c:numCache>
                <c:formatCode>0.000</c:formatCode>
                <c:ptCount val="5"/>
                <c:pt idx="0">
                  <c:v>1.4970321953961461</c:v>
                </c:pt>
                <c:pt idx="1">
                  <c:v>1.1563824001036873</c:v>
                </c:pt>
                <c:pt idx="2">
                  <c:v>0.82827386312041773</c:v>
                </c:pt>
                <c:pt idx="3">
                  <c:v>0.50027541893023197</c:v>
                </c:pt>
                <c:pt idx="4">
                  <c:v>0.13477818024578544</c:v>
                </c:pt>
              </c:numCache>
            </c:numRef>
          </c:val>
        </c:ser>
        <c:bandFmts/>
        <c:axId val="147293696"/>
        <c:axId val="147295232"/>
        <c:axId val="147271680"/>
      </c:surface3DChart>
      <c:catAx>
        <c:axId val="147293696"/>
        <c:scaling>
          <c:orientation val="minMax"/>
        </c:scaling>
        <c:delete val="0"/>
        <c:axPos val="b"/>
        <c:numFmt formatCode="General" sourceLinked="1"/>
        <c:majorTickMark val="out"/>
        <c:minorTickMark val="none"/>
        <c:tickLblPos val="nextTo"/>
        <c:crossAx val="147295232"/>
        <c:crosses val="autoZero"/>
        <c:auto val="1"/>
        <c:lblAlgn val="ctr"/>
        <c:lblOffset val="100"/>
        <c:tickLblSkip val="1"/>
        <c:noMultiLvlLbl val="0"/>
      </c:catAx>
      <c:valAx>
        <c:axId val="147295232"/>
        <c:scaling>
          <c:orientation val="minMax"/>
          <c:max val="1.6"/>
          <c:min val="0"/>
        </c:scaling>
        <c:delete val="0"/>
        <c:axPos val="l"/>
        <c:majorGridlines/>
        <c:numFmt formatCode="0.000" sourceLinked="1"/>
        <c:majorTickMark val="out"/>
        <c:minorTickMark val="none"/>
        <c:tickLblPos val="nextTo"/>
        <c:crossAx val="147293696"/>
        <c:crosses val="autoZero"/>
        <c:crossBetween val="midCat"/>
        <c:majorUnit val="0.2"/>
        <c:minorUnit val="4.0000000000000008E-2"/>
      </c:valAx>
      <c:serAx>
        <c:axId val="147271680"/>
        <c:scaling>
          <c:orientation val="maxMin"/>
        </c:scaling>
        <c:delete val="0"/>
        <c:axPos val="b"/>
        <c:majorTickMark val="out"/>
        <c:minorTickMark val="none"/>
        <c:tickLblPos val="nextTo"/>
        <c:crossAx val="147295232"/>
        <c:crosses val="autoZero"/>
        <c:tickLblSkip val="1"/>
      </c:serAx>
    </c:plotArea>
    <c:legend>
      <c:legendPos val="r"/>
      <c:layout/>
      <c:overlay val="0"/>
      <c:txPr>
        <a:bodyPr/>
        <a:lstStyle/>
        <a:p>
          <a:pPr rtl="0">
            <a:defRPr/>
          </a:pPr>
          <a:endParaRPr lang="en-US"/>
        </a:p>
      </c:txPr>
    </c:legend>
    <c:plotVisOnly val="1"/>
    <c:dispBlanksAs val="zero"/>
    <c:showDLblsOverMax val="0"/>
  </c:chart>
  <c:printSettings>
    <c:headerFooter/>
    <c:pageMargins b="0.75000000000000322" l="0.70000000000000062" r="0.70000000000000062" t="0.750000000000003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0"/>
      <c:rotY val="20"/>
      <c:rAngAx val="0"/>
      <c:perspective val="30"/>
    </c:view3D>
    <c:floor>
      <c:thickness val="0"/>
    </c:floor>
    <c:sideWall>
      <c:thickness val="0"/>
    </c:sideWall>
    <c:backWall>
      <c:thickness val="0"/>
    </c:backWall>
    <c:plotArea>
      <c:layout/>
      <c:surface3DChart>
        <c:wireframe val="0"/>
        <c:ser>
          <c:idx val="0"/>
          <c:order val="0"/>
          <c:tx>
            <c:strRef>
              <c:f>'5x4 Example with Interpolation'!$AC$101</c:f>
              <c:strCache>
                <c:ptCount val="1"/>
                <c:pt idx="0">
                  <c:v>4</c:v>
                </c:pt>
              </c:strCache>
            </c:strRef>
          </c:tx>
          <c:cat>
            <c:numRef>
              <c:f>'5x4 Example with Interpolation'!$AD$100:$AG$100</c:f>
              <c:numCache>
                <c:formatCode>General</c:formatCode>
                <c:ptCount val="4"/>
                <c:pt idx="0">
                  <c:v>0</c:v>
                </c:pt>
                <c:pt idx="1">
                  <c:v>1</c:v>
                </c:pt>
                <c:pt idx="2">
                  <c:v>2</c:v>
                </c:pt>
                <c:pt idx="3">
                  <c:v>3</c:v>
                </c:pt>
              </c:numCache>
            </c:numRef>
          </c:cat>
          <c:val>
            <c:numRef>
              <c:f>'5x4 Example with Interpolation'!$AD$101:$AG$101</c:f>
              <c:numCache>
                <c:formatCode>0.0000</c:formatCode>
                <c:ptCount val="4"/>
                <c:pt idx="0">
                  <c:v>0.47104607549006577</c:v>
                </c:pt>
                <c:pt idx="1">
                  <c:v>0.68898200486320638</c:v>
                </c:pt>
                <c:pt idx="2">
                  <c:v>0.71081438414624198</c:v>
                </c:pt>
                <c:pt idx="3">
                  <c:v>0.52620601163957947</c:v>
                </c:pt>
              </c:numCache>
            </c:numRef>
          </c:val>
        </c:ser>
        <c:ser>
          <c:idx val="1"/>
          <c:order val="1"/>
          <c:tx>
            <c:strRef>
              <c:f>'5x4 Example with Interpolation'!$AC$102</c:f>
              <c:strCache>
                <c:ptCount val="1"/>
                <c:pt idx="0">
                  <c:v>3</c:v>
                </c:pt>
              </c:strCache>
            </c:strRef>
          </c:tx>
          <c:cat>
            <c:numRef>
              <c:f>'5x4 Example with Interpolation'!$AD$100:$AG$100</c:f>
              <c:numCache>
                <c:formatCode>General</c:formatCode>
                <c:ptCount val="4"/>
                <c:pt idx="0">
                  <c:v>0</c:v>
                </c:pt>
                <c:pt idx="1">
                  <c:v>1</c:v>
                </c:pt>
                <c:pt idx="2">
                  <c:v>2</c:v>
                </c:pt>
                <c:pt idx="3">
                  <c:v>3</c:v>
                </c:pt>
              </c:numCache>
            </c:numRef>
          </c:cat>
          <c:val>
            <c:numRef>
              <c:f>'5x4 Example with Interpolation'!$AD$102:$AG$102</c:f>
              <c:numCache>
                <c:formatCode>0.0000</c:formatCode>
                <c:ptCount val="4"/>
                <c:pt idx="0">
                  <c:v>0.58752329752915544</c:v>
                </c:pt>
                <c:pt idx="1">
                  <c:v>1.2485011023787789</c:v>
                </c:pt>
                <c:pt idx="2">
                  <c:v>1.3729332048808907</c:v>
                </c:pt>
                <c:pt idx="3">
                  <c:v>0.72586058114936458</c:v>
                </c:pt>
              </c:numCache>
            </c:numRef>
          </c:val>
        </c:ser>
        <c:ser>
          <c:idx val="2"/>
          <c:order val="2"/>
          <c:tx>
            <c:strRef>
              <c:f>'5x4 Example with Interpolation'!$AC$103</c:f>
              <c:strCache>
                <c:ptCount val="1"/>
                <c:pt idx="0">
                  <c:v>2</c:v>
                </c:pt>
              </c:strCache>
            </c:strRef>
          </c:tx>
          <c:cat>
            <c:numRef>
              <c:f>'5x4 Example with Interpolation'!$AD$100:$AG$100</c:f>
              <c:numCache>
                <c:formatCode>General</c:formatCode>
                <c:ptCount val="4"/>
                <c:pt idx="0">
                  <c:v>0</c:v>
                </c:pt>
                <c:pt idx="1">
                  <c:v>1</c:v>
                </c:pt>
                <c:pt idx="2">
                  <c:v>2</c:v>
                </c:pt>
                <c:pt idx="3">
                  <c:v>3</c:v>
                </c:pt>
              </c:numCache>
            </c:numRef>
          </c:cat>
          <c:val>
            <c:numRef>
              <c:f>'5x4 Example with Interpolation'!$AD$103:$AG$103</c:f>
              <c:numCache>
                <c:formatCode>0.0000</c:formatCode>
                <c:ptCount val="4"/>
                <c:pt idx="0">
                  <c:v>0.56906675684037922</c:v>
                </c:pt>
                <c:pt idx="1">
                  <c:v>1.5638355021830199</c:v>
                </c:pt>
                <c:pt idx="2">
                  <c:v>1.8182740721262487</c:v>
                </c:pt>
                <c:pt idx="3">
                  <c:v>0.61719495952853454</c:v>
                </c:pt>
              </c:numCache>
            </c:numRef>
          </c:val>
        </c:ser>
        <c:ser>
          <c:idx val="3"/>
          <c:order val="3"/>
          <c:tx>
            <c:strRef>
              <c:f>'5x4 Example with Interpolation'!$AC$104</c:f>
              <c:strCache>
                <c:ptCount val="1"/>
                <c:pt idx="0">
                  <c:v>1</c:v>
                </c:pt>
              </c:strCache>
            </c:strRef>
          </c:tx>
          <c:cat>
            <c:numRef>
              <c:f>'5x4 Example with Interpolation'!$AD$100:$AG$100</c:f>
              <c:numCache>
                <c:formatCode>General</c:formatCode>
                <c:ptCount val="4"/>
                <c:pt idx="0">
                  <c:v>0</c:v>
                </c:pt>
                <c:pt idx="1">
                  <c:v>1</c:v>
                </c:pt>
                <c:pt idx="2">
                  <c:v>2</c:v>
                </c:pt>
                <c:pt idx="3">
                  <c:v>3</c:v>
                </c:pt>
              </c:numCache>
            </c:numRef>
          </c:cat>
          <c:val>
            <c:numRef>
              <c:f>'5x4 Example with Interpolation'!$AD$104:$AG$104</c:f>
              <c:numCache>
                <c:formatCode>0.0000</c:formatCode>
                <c:ptCount val="4"/>
                <c:pt idx="0">
                  <c:v>0.64121423368232999</c:v>
                </c:pt>
                <c:pt idx="1">
                  <c:v>1.1905808858158728</c:v>
                </c:pt>
                <c:pt idx="2">
                  <c:v>1.2550272239331504</c:v>
                </c:pt>
                <c:pt idx="3">
                  <c:v>0.66339368188010939</c:v>
                </c:pt>
              </c:numCache>
            </c:numRef>
          </c:val>
        </c:ser>
        <c:ser>
          <c:idx val="4"/>
          <c:order val="4"/>
          <c:tx>
            <c:strRef>
              <c:f>'5x4 Example with Interpolation'!$AC$105</c:f>
              <c:strCache>
                <c:ptCount val="1"/>
                <c:pt idx="0">
                  <c:v>0</c:v>
                </c:pt>
              </c:strCache>
            </c:strRef>
          </c:tx>
          <c:cat>
            <c:numRef>
              <c:f>'5x4 Example with Interpolation'!$AD$100:$AG$100</c:f>
              <c:numCache>
                <c:formatCode>General</c:formatCode>
                <c:ptCount val="4"/>
                <c:pt idx="0">
                  <c:v>0</c:v>
                </c:pt>
                <c:pt idx="1">
                  <c:v>1</c:v>
                </c:pt>
                <c:pt idx="2">
                  <c:v>2</c:v>
                </c:pt>
                <c:pt idx="3">
                  <c:v>3</c:v>
                </c:pt>
              </c:numCache>
            </c:numRef>
          </c:cat>
          <c:val>
            <c:numRef>
              <c:f>'5x4 Example with Interpolation'!$AD$105:$AG$105</c:f>
              <c:numCache>
                <c:formatCode>0.0000</c:formatCode>
                <c:ptCount val="4"/>
                <c:pt idx="0">
                  <c:v>0.51620356228151087</c:v>
                </c:pt>
                <c:pt idx="1">
                  <c:v>0.62991213529413626</c:v>
                </c:pt>
                <c:pt idx="2">
                  <c:v>0.60356518360894218</c:v>
                </c:pt>
                <c:pt idx="3">
                  <c:v>0.4811151179661266</c:v>
                </c:pt>
              </c:numCache>
            </c:numRef>
          </c:val>
        </c:ser>
        <c:bandFmts/>
        <c:axId val="147135104"/>
        <c:axId val="147145088"/>
        <c:axId val="144130944"/>
      </c:surface3DChart>
      <c:catAx>
        <c:axId val="147135104"/>
        <c:scaling>
          <c:orientation val="minMax"/>
        </c:scaling>
        <c:delete val="0"/>
        <c:axPos val="b"/>
        <c:numFmt formatCode="General" sourceLinked="1"/>
        <c:majorTickMark val="out"/>
        <c:minorTickMark val="none"/>
        <c:tickLblPos val="nextTo"/>
        <c:crossAx val="147145088"/>
        <c:crosses val="autoZero"/>
        <c:auto val="1"/>
        <c:lblAlgn val="ctr"/>
        <c:lblOffset val="100"/>
        <c:noMultiLvlLbl val="0"/>
      </c:catAx>
      <c:valAx>
        <c:axId val="147145088"/>
        <c:scaling>
          <c:orientation val="minMax"/>
          <c:max val="2"/>
          <c:min val="0"/>
        </c:scaling>
        <c:delete val="0"/>
        <c:axPos val="l"/>
        <c:majorGridlines/>
        <c:numFmt formatCode="General" sourceLinked="0"/>
        <c:majorTickMark val="out"/>
        <c:minorTickMark val="none"/>
        <c:tickLblPos val="nextTo"/>
        <c:crossAx val="147135104"/>
        <c:crosses val="autoZero"/>
        <c:crossBetween val="midCat"/>
        <c:majorUnit val="0.2"/>
        <c:minorUnit val="4.0000000000000008E-2"/>
      </c:valAx>
      <c:serAx>
        <c:axId val="144130944"/>
        <c:scaling>
          <c:orientation val="maxMin"/>
        </c:scaling>
        <c:delete val="0"/>
        <c:axPos val="b"/>
        <c:majorTickMark val="out"/>
        <c:minorTickMark val="none"/>
        <c:tickLblPos val="nextTo"/>
        <c:crossAx val="147145088"/>
        <c:crosses val="autoZero"/>
        <c:tickLblSkip val="1"/>
      </c:serAx>
    </c:plotArea>
    <c:legend>
      <c:legendPos val="r"/>
      <c:layout>
        <c:manualLayout>
          <c:xMode val="edge"/>
          <c:yMode val="edge"/>
          <c:x val="0.85136605734726811"/>
          <c:y val="0.18723539741831827"/>
          <c:w val="0.13044482886120631"/>
          <c:h val="0.65674164550301029"/>
        </c:manualLayout>
      </c:layout>
      <c:overlay val="0"/>
      <c:txPr>
        <a:bodyPr/>
        <a:lstStyle/>
        <a:p>
          <a:pPr rtl="0">
            <a:defRPr/>
          </a:pPr>
          <a:endParaRPr lang="en-US"/>
        </a:p>
      </c:txPr>
    </c:legend>
    <c:plotVisOnly val="1"/>
    <c:dispBlanksAs val="zero"/>
    <c:showDLblsOverMax val="0"/>
  </c:chart>
  <c:printSettings>
    <c:headerFooter/>
    <c:pageMargins b="0.75000000000000344" l="0.70000000000000062" r="0.70000000000000062" t="0.75000000000000344"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561975</xdr:colOff>
      <xdr:row>27</xdr:row>
      <xdr:rowOff>95250</xdr:rowOff>
    </xdr:from>
    <xdr:to>
      <xdr:col>10</xdr:col>
      <xdr:colOff>89648</xdr:colOff>
      <xdr:row>42</xdr:row>
      <xdr:rowOff>171450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561974</xdr:colOff>
      <xdr:row>27</xdr:row>
      <xdr:rowOff>95250</xdr:rowOff>
    </xdr:from>
    <xdr:to>
      <xdr:col>9</xdr:col>
      <xdr:colOff>313764</xdr:colOff>
      <xdr:row>42</xdr:row>
      <xdr:rowOff>168088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E143"/>
  <sheetViews>
    <sheetView zoomScale="85" zoomScaleNormal="85" workbookViewId="0">
      <selection sqref="A1:C1"/>
    </sheetView>
  </sheetViews>
  <sheetFormatPr defaultRowHeight="15"/>
  <cols>
    <col min="1" max="1" width="12.28515625" bestFit="1" customWidth="1"/>
    <col min="2" max="2" width="8" customWidth="1"/>
    <col min="3" max="3" width="4.140625" bestFit="1" customWidth="1"/>
    <col min="4" max="4" width="6.140625" bestFit="1" customWidth="1"/>
    <col min="6" max="7" width="4.7109375" customWidth="1"/>
    <col min="8" max="8" width="6" bestFit="1" customWidth="1"/>
    <col min="10" max="28" width="5.7109375" customWidth="1"/>
    <col min="30" max="55" width="5.7109375" customWidth="1"/>
    <col min="57" max="57" width="5.7109375" customWidth="1"/>
  </cols>
  <sheetData>
    <row r="1" spans="1:57">
      <c r="A1" s="95" t="s">
        <v>0</v>
      </c>
      <c r="B1" s="96"/>
      <c r="C1" s="97"/>
      <c r="D1" s="1"/>
      <c r="F1" s="94" t="s">
        <v>1</v>
      </c>
      <c r="G1" s="94"/>
      <c r="H1" s="94"/>
      <c r="J1" s="98" t="s">
        <v>8</v>
      </c>
      <c r="K1" s="100"/>
      <c r="L1" s="98" t="s">
        <v>9</v>
      </c>
      <c r="M1" s="99"/>
      <c r="N1" s="99" t="s">
        <v>10</v>
      </c>
      <c r="O1" s="100"/>
      <c r="P1" s="98" t="s">
        <v>11</v>
      </c>
      <c r="Q1" s="99"/>
      <c r="R1" s="99" t="s">
        <v>12</v>
      </c>
      <c r="S1" s="100"/>
      <c r="T1" s="98" t="s">
        <v>13</v>
      </c>
      <c r="U1" s="99"/>
      <c r="V1" s="99"/>
      <c r="W1" s="100"/>
      <c r="X1" s="98" t="s">
        <v>18</v>
      </c>
      <c r="Y1" s="99"/>
      <c r="Z1" s="99"/>
      <c r="AA1" s="100"/>
      <c r="AB1" s="47"/>
    </row>
    <row r="2" spans="1:57" ht="18">
      <c r="A2" s="39" t="s">
        <v>2</v>
      </c>
      <c r="B2" s="40" t="s">
        <v>3</v>
      </c>
      <c r="C2" s="41" t="s">
        <v>4</v>
      </c>
      <c r="F2" s="53" t="s">
        <v>2</v>
      </c>
      <c r="G2" s="53" t="s">
        <v>3</v>
      </c>
      <c r="H2" s="54" t="s">
        <v>5</v>
      </c>
      <c r="J2" s="36" t="s">
        <v>2</v>
      </c>
      <c r="K2" s="38" t="s">
        <v>3</v>
      </c>
      <c r="L2" s="36" t="s">
        <v>2</v>
      </c>
      <c r="M2" s="37" t="s">
        <v>3</v>
      </c>
      <c r="N2" s="37" t="s">
        <v>2</v>
      </c>
      <c r="O2" s="38" t="s">
        <v>3</v>
      </c>
      <c r="P2" s="36" t="s">
        <v>2</v>
      </c>
      <c r="Q2" s="37" t="s">
        <v>3</v>
      </c>
      <c r="R2" s="37" t="s">
        <v>2</v>
      </c>
      <c r="S2" s="38" t="s">
        <v>3</v>
      </c>
      <c r="T2" s="36" t="s">
        <v>14</v>
      </c>
      <c r="U2" s="37" t="s">
        <v>15</v>
      </c>
      <c r="V2" s="37" t="s">
        <v>16</v>
      </c>
      <c r="W2" s="38" t="s">
        <v>17</v>
      </c>
      <c r="X2" s="36" t="s">
        <v>14</v>
      </c>
      <c r="Y2" s="37" t="s">
        <v>15</v>
      </c>
      <c r="Z2" s="37" t="s">
        <v>16</v>
      </c>
      <c r="AA2" s="38" t="s">
        <v>17</v>
      </c>
      <c r="AB2" s="47"/>
      <c r="AD2" s="45">
        <v>1</v>
      </c>
      <c r="AE2" s="45">
        <v>2</v>
      </c>
      <c r="AF2" s="45">
        <v>3</v>
      </c>
      <c r="AG2" s="45">
        <v>4</v>
      </c>
      <c r="AH2" s="45">
        <v>5</v>
      </c>
      <c r="AI2" s="45">
        <v>6</v>
      </c>
      <c r="AJ2" s="45">
        <v>7</v>
      </c>
      <c r="AK2" s="45">
        <v>8</v>
      </c>
      <c r="AL2" s="45">
        <v>9</v>
      </c>
      <c r="AM2" s="45">
        <v>10</v>
      </c>
      <c r="AN2" s="45">
        <v>11</v>
      </c>
      <c r="AO2" s="45">
        <v>12</v>
      </c>
      <c r="AP2" s="45">
        <v>13</v>
      </c>
      <c r="AQ2" s="45">
        <v>14</v>
      </c>
      <c r="AR2" s="45">
        <v>15</v>
      </c>
      <c r="AS2" s="45">
        <v>16</v>
      </c>
      <c r="AT2" s="45">
        <v>17</v>
      </c>
      <c r="AU2" s="45">
        <v>18</v>
      </c>
      <c r="AV2" s="45">
        <v>19</v>
      </c>
      <c r="AW2" s="45">
        <v>20</v>
      </c>
      <c r="AX2" s="45">
        <v>21</v>
      </c>
      <c r="AY2" s="45">
        <v>22</v>
      </c>
      <c r="AZ2" s="45">
        <v>23</v>
      </c>
      <c r="BA2" s="45">
        <v>24</v>
      </c>
      <c r="BB2" s="45">
        <v>25</v>
      </c>
      <c r="BC2" s="45"/>
      <c r="BD2" s="58"/>
      <c r="BE2" s="58"/>
    </row>
    <row r="3" spans="1:57">
      <c r="A3" s="33">
        <v>0</v>
      </c>
      <c r="B3" s="34">
        <v>4</v>
      </c>
      <c r="C3" s="4">
        <v>1.5</v>
      </c>
      <c r="F3" s="42">
        <v>0</v>
      </c>
      <c r="G3" s="42">
        <v>0</v>
      </c>
      <c r="H3" s="33">
        <v>1</v>
      </c>
      <c r="J3" s="36">
        <f>MIN(MATCH(A3,$A$19:$A$23,1),$B$25-1)</f>
        <v>1</v>
      </c>
      <c r="K3" s="38">
        <f>MIN(MATCH(B3,$B$19:$B$23,1),$B$26-1)</f>
        <v>4</v>
      </c>
      <c r="L3" s="36">
        <f>INDEX($A$19:$A$23,J3)</f>
        <v>0</v>
      </c>
      <c r="M3" s="37">
        <f>INDEX($B$19:$B$23,K3)</f>
        <v>3</v>
      </c>
      <c r="N3" s="37">
        <f>INDEX($A$19:$A$23,J3+1)</f>
        <v>1</v>
      </c>
      <c r="O3" s="38">
        <f>INDEX($B$19:$B$23,K3+1)</f>
        <v>4</v>
      </c>
      <c r="P3" s="36">
        <f>(N3-A3)/(N3-L3)</f>
        <v>1</v>
      </c>
      <c r="Q3" s="37">
        <f>(O3-B3)/(O3-M3)</f>
        <v>0</v>
      </c>
      <c r="R3" s="37">
        <f>(A3-L3)/(N3-L3)</f>
        <v>0</v>
      </c>
      <c r="S3" s="38">
        <f>(B3-M3)/(O3-M3)</f>
        <v>1</v>
      </c>
      <c r="T3" s="36">
        <f>J3+$B$25*(K3-1)</f>
        <v>16</v>
      </c>
      <c r="U3" s="37">
        <f>T3+1</f>
        <v>17</v>
      </c>
      <c r="V3" s="37">
        <f>T3+$B$25</f>
        <v>21</v>
      </c>
      <c r="W3" s="38">
        <f>V3+1</f>
        <v>22</v>
      </c>
      <c r="X3" s="36">
        <f>P3*Q3</f>
        <v>0</v>
      </c>
      <c r="Y3" s="37">
        <f>R3*Q3</f>
        <v>0</v>
      </c>
      <c r="Z3" s="37">
        <f>P3*S3</f>
        <v>1</v>
      </c>
      <c r="AA3" s="38">
        <f>R3*S3</f>
        <v>0</v>
      </c>
      <c r="AB3" s="37"/>
      <c r="AD3" s="33">
        <f>SUMPRODUCT(($T3:$W3=AD$2)*($X3:$AA3))</f>
        <v>0</v>
      </c>
      <c r="AE3" s="34">
        <f t="shared" ref="AE3:AT9" si="0">SUMPRODUCT(($T3:$W3=AE$2)*($X3:$AA3))</f>
        <v>0</v>
      </c>
      <c r="AF3" s="34">
        <f t="shared" si="0"/>
        <v>0</v>
      </c>
      <c r="AG3" s="34">
        <f t="shared" si="0"/>
        <v>0</v>
      </c>
      <c r="AH3" s="34">
        <f t="shared" si="0"/>
        <v>0</v>
      </c>
      <c r="AI3" s="34">
        <f t="shared" si="0"/>
        <v>0</v>
      </c>
      <c r="AJ3" s="34">
        <f t="shared" si="0"/>
        <v>0</v>
      </c>
      <c r="AK3" s="34">
        <f t="shared" si="0"/>
        <v>0</v>
      </c>
      <c r="AL3" s="34">
        <f t="shared" si="0"/>
        <v>0</v>
      </c>
      <c r="AM3" s="34">
        <f t="shared" si="0"/>
        <v>0</v>
      </c>
      <c r="AN3" s="34">
        <f t="shared" si="0"/>
        <v>0</v>
      </c>
      <c r="AO3" s="34">
        <f t="shared" si="0"/>
        <v>0</v>
      </c>
      <c r="AP3" s="34">
        <f t="shared" si="0"/>
        <v>0</v>
      </c>
      <c r="AQ3" s="34">
        <f t="shared" si="0"/>
        <v>0</v>
      </c>
      <c r="AR3" s="34">
        <f t="shared" si="0"/>
        <v>0</v>
      </c>
      <c r="AS3" s="34">
        <f t="shared" si="0"/>
        <v>0</v>
      </c>
      <c r="AT3" s="34">
        <f t="shared" si="0"/>
        <v>0</v>
      </c>
      <c r="AU3" s="34">
        <f t="shared" ref="AU3:BB9" si="1">SUMPRODUCT(($T3:$W3=AU$2)*($X3:$AA3))</f>
        <v>0</v>
      </c>
      <c r="AV3" s="34">
        <f t="shared" si="1"/>
        <v>0</v>
      </c>
      <c r="AW3" s="34">
        <f t="shared" si="1"/>
        <v>0</v>
      </c>
      <c r="AX3" s="34">
        <f t="shared" si="1"/>
        <v>1</v>
      </c>
      <c r="AY3" s="34">
        <f t="shared" si="1"/>
        <v>0</v>
      </c>
      <c r="AZ3" s="34">
        <f t="shared" si="1"/>
        <v>0</v>
      </c>
      <c r="BA3" s="34">
        <f t="shared" si="1"/>
        <v>0</v>
      </c>
      <c r="BB3" s="35">
        <f t="shared" si="1"/>
        <v>0</v>
      </c>
      <c r="BC3" s="37"/>
      <c r="BD3" s="58"/>
      <c r="BE3" s="55">
        <f>C3</f>
        <v>1.5</v>
      </c>
    </row>
    <row r="4" spans="1:57">
      <c r="A4" s="36">
        <v>2</v>
      </c>
      <c r="B4" s="37">
        <v>4</v>
      </c>
      <c r="C4" s="7">
        <v>1.1000000000000001</v>
      </c>
      <c r="F4" s="42">
        <v>0</v>
      </c>
      <c r="G4" s="42">
        <v>1</v>
      </c>
      <c r="H4" s="36">
        <v>2</v>
      </c>
      <c r="J4" s="36">
        <f t="shared" ref="J4:J9" si="2">MIN(MATCH(A4,$A$19:$A$23,1),$B$25-1)</f>
        <v>3</v>
      </c>
      <c r="K4" s="38">
        <f t="shared" ref="K4:K9" si="3">MIN(MATCH(B4,$B$19:$B$23,1),$B$26-1)</f>
        <v>4</v>
      </c>
      <c r="L4" s="36">
        <f t="shared" ref="L4:L9" si="4">INDEX($A$19:$A$23,J4)</f>
        <v>2</v>
      </c>
      <c r="M4" s="37">
        <f t="shared" ref="M4:M9" si="5">INDEX($B$19:$B$23,K4)</f>
        <v>3</v>
      </c>
      <c r="N4" s="37">
        <f t="shared" ref="N4:N9" si="6">INDEX($A$19:$A$23,J4+1)</f>
        <v>3</v>
      </c>
      <c r="O4" s="38">
        <f t="shared" ref="O4:O9" si="7">INDEX($B$19:$B$23,K4+1)</f>
        <v>4</v>
      </c>
      <c r="P4" s="36">
        <f t="shared" ref="P4:P9" si="8">(N4-A4)/(N4-L4)</f>
        <v>1</v>
      </c>
      <c r="Q4" s="37">
        <f t="shared" ref="Q4:Q9" si="9">(O4-B4)/(O4-M4)</f>
        <v>0</v>
      </c>
      <c r="R4" s="37">
        <f t="shared" ref="R4:R9" si="10">(A4-L4)/(N4-L4)</f>
        <v>0</v>
      </c>
      <c r="S4" s="38">
        <f t="shared" ref="S4:S9" si="11">(B4-M4)/(O4-M4)</f>
        <v>1</v>
      </c>
      <c r="T4" s="36">
        <f t="shared" ref="T4:T9" si="12">J4+$B$25*(K4-1)</f>
        <v>18</v>
      </c>
      <c r="U4" s="37">
        <f t="shared" ref="U4:U9" si="13">T4+1</f>
        <v>19</v>
      </c>
      <c r="V4" s="37">
        <f t="shared" ref="V4:V9" si="14">T4+$B$25</f>
        <v>23</v>
      </c>
      <c r="W4" s="38">
        <f t="shared" ref="W4:W9" si="15">V4+1</f>
        <v>24</v>
      </c>
      <c r="X4" s="36">
        <f t="shared" ref="X4:X9" si="16">P4*Q4</f>
        <v>0</v>
      </c>
      <c r="Y4" s="37">
        <f t="shared" ref="Y4:Y9" si="17">R4*Q4</f>
        <v>0</v>
      </c>
      <c r="Z4" s="37">
        <f t="shared" ref="Z4:Z9" si="18">P4*S4</f>
        <v>1</v>
      </c>
      <c r="AA4" s="38">
        <f t="shared" ref="AA4:AA9" si="19">R4*S4</f>
        <v>0</v>
      </c>
      <c r="AB4" s="37"/>
      <c r="AD4" s="36">
        <f t="shared" ref="AD4:AD9" si="20">SUMPRODUCT(($T4:$W4=AD$2)*($X4:$AA4))</f>
        <v>0</v>
      </c>
      <c r="AE4" s="37">
        <f t="shared" si="0"/>
        <v>0</v>
      </c>
      <c r="AF4" s="37">
        <f t="shared" si="0"/>
        <v>0</v>
      </c>
      <c r="AG4" s="37">
        <f t="shared" si="0"/>
        <v>0</v>
      </c>
      <c r="AH4" s="37">
        <f t="shared" si="0"/>
        <v>0</v>
      </c>
      <c r="AI4" s="37">
        <f t="shared" si="0"/>
        <v>0</v>
      </c>
      <c r="AJ4" s="37">
        <f t="shared" si="0"/>
        <v>0</v>
      </c>
      <c r="AK4" s="37">
        <f t="shared" si="0"/>
        <v>0</v>
      </c>
      <c r="AL4" s="37">
        <f t="shared" si="0"/>
        <v>0</v>
      </c>
      <c r="AM4" s="37">
        <f t="shared" si="0"/>
        <v>0</v>
      </c>
      <c r="AN4" s="37">
        <f t="shared" si="0"/>
        <v>0</v>
      </c>
      <c r="AO4" s="37">
        <f t="shared" si="0"/>
        <v>0</v>
      </c>
      <c r="AP4" s="37">
        <f t="shared" si="0"/>
        <v>0</v>
      </c>
      <c r="AQ4" s="37">
        <f t="shared" si="0"/>
        <v>0</v>
      </c>
      <c r="AR4" s="37">
        <f t="shared" si="0"/>
        <v>0</v>
      </c>
      <c r="AS4" s="37">
        <f t="shared" si="0"/>
        <v>0</v>
      </c>
      <c r="AT4" s="37">
        <f t="shared" si="0"/>
        <v>0</v>
      </c>
      <c r="AU4" s="37">
        <f t="shared" si="1"/>
        <v>0</v>
      </c>
      <c r="AV4" s="37">
        <f t="shared" si="1"/>
        <v>0</v>
      </c>
      <c r="AW4" s="37">
        <f t="shared" si="1"/>
        <v>0</v>
      </c>
      <c r="AX4" s="37">
        <f t="shared" si="1"/>
        <v>0</v>
      </c>
      <c r="AY4" s="37">
        <f t="shared" si="1"/>
        <v>0</v>
      </c>
      <c r="AZ4" s="37">
        <f t="shared" si="1"/>
        <v>1</v>
      </c>
      <c r="BA4" s="37">
        <f t="shared" si="1"/>
        <v>0</v>
      </c>
      <c r="BB4" s="38">
        <f t="shared" si="1"/>
        <v>0</v>
      </c>
      <c r="BC4" s="37"/>
      <c r="BD4" s="58"/>
      <c r="BE4" s="56">
        <f t="shared" ref="BE4:BE9" si="21">C4</f>
        <v>1.1000000000000001</v>
      </c>
    </row>
    <row r="5" spans="1:57">
      <c r="A5" s="36">
        <v>4</v>
      </c>
      <c r="B5" s="37">
        <v>4</v>
      </c>
      <c r="C5" s="7">
        <v>1.4</v>
      </c>
      <c r="F5" s="42">
        <v>0</v>
      </c>
      <c r="G5" s="42">
        <v>2</v>
      </c>
      <c r="H5" s="36">
        <v>3</v>
      </c>
      <c r="J5" s="36">
        <f t="shared" si="2"/>
        <v>4</v>
      </c>
      <c r="K5" s="38">
        <f t="shared" si="3"/>
        <v>4</v>
      </c>
      <c r="L5" s="36">
        <f t="shared" si="4"/>
        <v>3</v>
      </c>
      <c r="M5" s="37">
        <f t="shared" si="5"/>
        <v>3</v>
      </c>
      <c r="N5" s="37">
        <f t="shared" si="6"/>
        <v>4</v>
      </c>
      <c r="O5" s="38">
        <f t="shared" si="7"/>
        <v>4</v>
      </c>
      <c r="P5" s="36">
        <f t="shared" si="8"/>
        <v>0</v>
      </c>
      <c r="Q5" s="37">
        <f t="shared" si="9"/>
        <v>0</v>
      </c>
      <c r="R5" s="37">
        <f t="shared" si="10"/>
        <v>1</v>
      </c>
      <c r="S5" s="38">
        <f t="shared" si="11"/>
        <v>1</v>
      </c>
      <c r="T5" s="36">
        <f t="shared" si="12"/>
        <v>19</v>
      </c>
      <c r="U5" s="37">
        <f t="shared" si="13"/>
        <v>20</v>
      </c>
      <c r="V5" s="37">
        <f t="shared" si="14"/>
        <v>24</v>
      </c>
      <c r="W5" s="38">
        <f t="shared" si="15"/>
        <v>25</v>
      </c>
      <c r="X5" s="36">
        <f t="shared" si="16"/>
        <v>0</v>
      </c>
      <c r="Y5" s="37">
        <f t="shared" si="17"/>
        <v>0</v>
      </c>
      <c r="Z5" s="37">
        <f t="shared" si="18"/>
        <v>0</v>
      </c>
      <c r="AA5" s="38">
        <f t="shared" si="19"/>
        <v>1</v>
      </c>
      <c r="AB5" s="37"/>
      <c r="AD5" s="36">
        <f t="shared" si="20"/>
        <v>0</v>
      </c>
      <c r="AE5" s="37">
        <f t="shared" si="0"/>
        <v>0</v>
      </c>
      <c r="AF5" s="37">
        <f t="shared" si="0"/>
        <v>0</v>
      </c>
      <c r="AG5" s="37">
        <f t="shared" si="0"/>
        <v>0</v>
      </c>
      <c r="AH5" s="37">
        <f t="shared" si="0"/>
        <v>0</v>
      </c>
      <c r="AI5" s="37">
        <f t="shared" si="0"/>
        <v>0</v>
      </c>
      <c r="AJ5" s="37">
        <f t="shared" si="0"/>
        <v>0</v>
      </c>
      <c r="AK5" s="37">
        <f t="shared" si="0"/>
        <v>0</v>
      </c>
      <c r="AL5" s="37">
        <f t="shared" si="0"/>
        <v>0</v>
      </c>
      <c r="AM5" s="37">
        <f t="shared" si="0"/>
        <v>0</v>
      </c>
      <c r="AN5" s="37">
        <f t="shared" si="0"/>
        <v>0</v>
      </c>
      <c r="AO5" s="37">
        <f t="shared" si="0"/>
        <v>0</v>
      </c>
      <c r="AP5" s="37">
        <f t="shared" si="0"/>
        <v>0</v>
      </c>
      <c r="AQ5" s="37">
        <f t="shared" si="0"/>
        <v>0</v>
      </c>
      <c r="AR5" s="37">
        <f t="shared" si="0"/>
        <v>0</v>
      </c>
      <c r="AS5" s="37">
        <f t="shared" si="0"/>
        <v>0</v>
      </c>
      <c r="AT5" s="37">
        <f t="shared" si="0"/>
        <v>0</v>
      </c>
      <c r="AU5" s="37">
        <f t="shared" si="1"/>
        <v>0</v>
      </c>
      <c r="AV5" s="37">
        <f t="shared" si="1"/>
        <v>0</v>
      </c>
      <c r="AW5" s="37">
        <f t="shared" si="1"/>
        <v>0</v>
      </c>
      <c r="AX5" s="37">
        <f t="shared" si="1"/>
        <v>0</v>
      </c>
      <c r="AY5" s="37">
        <f t="shared" si="1"/>
        <v>0</v>
      </c>
      <c r="AZ5" s="37">
        <f t="shared" si="1"/>
        <v>0</v>
      </c>
      <c r="BA5" s="37">
        <f t="shared" si="1"/>
        <v>0</v>
      </c>
      <c r="BB5" s="38">
        <f t="shared" si="1"/>
        <v>1</v>
      </c>
      <c r="BC5" s="37"/>
      <c r="BD5" s="58"/>
      <c r="BE5" s="56">
        <f t="shared" si="21"/>
        <v>1.4</v>
      </c>
    </row>
    <row r="6" spans="1:57">
      <c r="A6" s="36">
        <v>0</v>
      </c>
      <c r="B6" s="37">
        <v>0</v>
      </c>
      <c r="C6" s="7">
        <v>1.5</v>
      </c>
      <c r="F6" s="42">
        <v>0</v>
      </c>
      <c r="G6" s="42">
        <v>3</v>
      </c>
      <c r="H6" s="36">
        <v>4</v>
      </c>
      <c r="J6" s="36">
        <f t="shared" si="2"/>
        <v>1</v>
      </c>
      <c r="K6" s="38">
        <f t="shared" si="3"/>
        <v>1</v>
      </c>
      <c r="L6" s="36">
        <f t="shared" si="4"/>
        <v>0</v>
      </c>
      <c r="M6" s="37">
        <f t="shared" si="5"/>
        <v>0</v>
      </c>
      <c r="N6" s="37">
        <f t="shared" si="6"/>
        <v>1</v>
      </c>
      <c r="O6" s="38">
        <f t="shared" si="7"/>
        <v>1</v>
      </c>
      <c r="P6" s="36">
        <f t="shared" si="8"/>
        <v>1</v>
      </c>
      <c r="Q6" s="37">
        <f t="shared" si="9"/>
        <v>1</v>
      </c>
      <c r="R6" s="37">
        <f t="shared" si="10"/>
        <v>0</v>
      </c>
      <c r="S6" s="38">
        <f t="shared" si="11"/>
        <v>0</v>
      </c>
      <c r="T6" s="36">
        <f t="shared" si="12"/>
        <v>1</v>
      </c>
      <c r="U6" s="37">
        <f t="shared" si="13"/>
        <v>2</v>
      </c>
      <c r="V6" s="37">
        <f t="shared" si="14"/>
        <v>6</v>
      </c>
      <c r="W6" s="38">
        <f t="shared" si="15"/>
        <v>7</v>
      </c>
      <c r="X6" s="36">
        <f t="shared" si="16"/>
        <v>1</v>
      </c>
      <c r="Y6" s="37">
        <f t="shared" si="17"/>
        <v>0</v>
      </c>
      <c r="Z6" s="37">
        <f t="shared" si="18"/>
        <v>0</v>
      </c>
      <c r="AA6" s="38">
        <f t="shared" si="19"/>
        <v>0</v>
      </c>
      <c r="AB6" s="37"/>
      <c r="AD6" s="36">
        <f t="shared" si="20"/>
        <v>1</v>
      </c>
      <c r="AE6" s="37">
        <f t="shared" si="0"/>
        <v>0</v>
      </c>
      <c r="AF6" s="37">
        <f t="shared" si="0"/>
        <v>0</v>
      </c>
      <c r="AG6" s="37">
        <f t="shared" si="0"/>
        <v>0</v>
      </c>
      <c r="AH6" s="37">
        <f t="shared" si="0"/>
        <v>0</v>
      </c>
      <c r="AI6" s="37">
        <f t="shared" si="0"/>
        <v>0</v>
      </c>
      <c r="AJ6" s="37">
        <f t="shared" si="0"/>
        <v>0</v>
      </c>
      <c r="AK6" s="37">
        <f t="shared" si="0"/>
        <v>0</v>
      </c>
      <c r="AL6" s="37">
        <f t="shared" si="0"/>
        <v>0</v>
      </c>
      <c r="AM6" s="37">
        <f t="shared" si="0"/>
        <v>0</v>
      </c>
      <c r="AN6" s="37">
        <f t="shared" si="0"/>
        <v>0</v>
      </c>
      <c r="AO6" s="37">
        <f t="shared" si="0"/>
        <v>0</v>
      </c>
      <c r="AP6" s="37">
        <f t="shared" si="0"/>
        <v>0</v>
      </c>
      <c r="AQ6" s="37">
        <f t="shared" si="0"/>
        <v>0</v>
      </c>
      <c r="AR6" s="37">
        <f t="shared" si="0"/>
        <v>0</v>
      </c>
      <c r="AS6" s="37">
        <f t="shared" si="0"/>
        <v>0</v>
      </c>
      <c r="AT6" s="37">
        <f t="shared" si="0"/>
        <v>0</v>
      </c>
      <c r="AU6" s="37">
        <f t="shared" si="1"/>
        <v>0</v>
      </c>
      <c r="AV6" s="37">
        <f t="shared" si="1"/>
        <v>0</v>
      </c>
      <c r="AW6" s="37">
        <f t="shared" si="1"/>
        <v>0</v>
      </c>
      <c r="AX6" s="37">
        <f t="shared" si="1"/>
        <v>0</v>
      </c>
      <c r="AY6" s="37">
        <f t="shared" si="1"/>
        <v>0</v>
      </c>
      <c r="AZ6" s="37">
        <f t="shared" si="1"/>
        <v>0</v>
      </c>
      <c r="BA6" s="37">
        <f t="shared" si="1"/>
        <v>0</v>
      </c>
      <c r="BB6" s="38">
        <f t="shared" si="1"/>
        <v>0</v>
      </c>
      <c r="BC6" s="37"/>
      <c r="BD6" s="58"/>
      <c r="BE6" s="56">
        <f t="shared" si="21"/>
        <v>1.5</v>
      </c>
    </row>
    <row r="7" spans="1:57">
      <c r="A7" s="36">
        <v>2.5</v>
      </c>
      <c r="B7" s="37">
        <v>1</v>
      </c>
      <c r="C7" s="7">
        <v>0.79999999999999993</v>
      </c>
      <c r="F7" s="42">
        <v>0</v>
      </c>
      <c r="G7" s="42">
        <v>4</v>
      </c>
      <c r="H7" s="36">
        <v>5</v>
      </c>
      <c r="J7" s="36">
        <f t="shared" si="2"/>
        <v>3</v>
      </c>
      <c r="K7" s="38">
        <f t="shared" si="3"/>
        <v>2</v>
      </c>
      <c r="L7" s="36">
        <f t="shared" si="4"/>
        <v>2</v>
      </c>
      <c r="M7" s="37">
        <f t="shared" si="5"/>
        <v>1</v>
      </c>
      <c r="N7" s="37">
        <f t="shared" si="6"/>
        <v>3</v>
      </c>
      <c r="O7" s="38">
        <f t="shared" si="7"/>
        <v>2</v>
      </c>
      <c r="P7" s="36">
        <f t="shared" si="8"/>
        <v>0.5</v>
      </c>
      <c r="Q7" s="37">
        <f t="shared" si="9"/>
        <v>1</v>
      </c>
      <c r="R7" s="37">
        <f t="shared" si="10"/>
        <v>0.5</v>
      </c>
      <c r="S7" s="38">
        <f t="shared" si="11"/>
        <v>0</v>
      </c>
      <c r="T7" s="36">
        <f t="shared" si="12"/>
        <v>8</v>
      </c>
      <c r="U7" s="37">
        <f t="shared" si="13"/>
        <v>9</v>
      </c>
      <c r="V7" s="37">
        <f t="shared" si="14"/>
        <v>13</v>
      </c>
      <c r="W7" s="38">
        <f t="shared" si="15"/>
        <v>14</v>
      </c>
      <c r="X7" s="36">
        <f t="shared" si="16"/>
        <v>0.5</v>
      </c>
      <c r="Y7" s="37">
        <f t="shared" si="17"/>
        <v>0.5</v>
      </c>
      <c r="Z7" s="37">
        <f t="shared" si="18"/>
        <v>0</v>
      </c>
      <c r="AA7" s="38">
        <f t="shared" si="19"/>
        <v>0</v>
      </c>
      <c r="AB7" s="37"/>
      <c r="AD7" s="36">
        <f t="shared" si="20"/>
        <v>0</v>
      </c>
      <c r="AE7" s="37">
        <f t="shared" si="0"/>
        <v>0</v>
      </c>
      <c r="AF7" s="37">
        <f t="shared" si="0"/>
        <v>0</v>
      </c>
      <c r="AG7" s="37">
        <f t="shared" si="0"/>
        <v>0</v>
      </c>
      <c r="AH7" s="37">
        <f t="shared" si="0"/>
        <v>0</v>
      </c>
      <c r="AI7" s="37">
        <f t="shared" si="0"/>
        <v>0</v>
      </c>
      <c r="AJ7" s="37">
        <f t="shared" si="0"/>
        <v>0</v>
      </c>
      <c r="AK7" s="37">
        <f t="shared" si="0"/>
        <v>0.5</v>
      </c>
      <c r="AL7" s="37">
        <f t="shared" si="0"/>
        <v>0.5</v>
      </c>
      <c r="AM7" s="37">
        <f t="shared" si="0"/>
        <v>0</v>
      </c>
      <c r="AN7" s="37">
        <f t="shared" si="0"/>
        <v>0</v>
      </c>
      <c r="AO7" s="37">
        <f t="shared" si="0"/>
        <v>0</v>
      </c>
      <c r="AP7" s="37">
        <f t="shared" si="0"/>
        <v>0</v>
      </c>
      <c r="AQ7" s="37">
        <f t="shared" si="0"/>
        <v>0</v>
      </c>
      <c r="AR7" s="37">
        <f t="shared" si="0"/>
        <v>0</v>
      </c>
      <c r="AS7" s="37">
        <f t="shared" si="0"/>
        <v>0</v>
      </c>
      <c r="AT7" s="37">
        <f t="shared" si="0"/>
        <v>0</v>
      </c>
      <c r="AU7" s="37">
        <f t="shared" si="1"/>
        <v>0</v>
      </c>
      <c r="AV7" s="37">
        <f t="shared" si="1"/>
        <v>0</v>
      </c>
      <c r="AW7" s="37">
        <f t="shared" si="1"/>
        <v>0</v>
      </c>
      <c r="AX7" s="37">
        <f t="shared" si="1"/>
        <v>0</v>
      </c>
      <c r="AY7" s="37">
        <f t="shared" si="1"/>
        <v>0</v>
      </c>
      <c r="AZ7" s="37">
        <f t="shared" si="1"/>
        <v>0</v>
      </c>
      <c r="BA7" s="37">
        <f t="shared" si="1"/>
        <v>0</v>
      </c>
      <c r="BB7" s="38">
        <f t="shared" si="1"/>
        <v>0</v>
      </c>
      <c r="BC7" s="37"/>
      <c r="BD7" s="58"/>
      <c r="BE7" s="56">
        <f t="shared" si="21"/>
        <v>0.79999999999999993</v>
      </c>
    </row>
    <row r="8" spans="1:57">
      <c r="A8" s="36">
        <v>3</v>
      </c>
      <c r="B8" s="37">
        <v>1</v>
      </c>
      <c r="C8" s="7">
        <v>0.79999999999999993</v>
      </c>
      <c r="F8" s="42">
        <v>1</v>
      </c>
      <c r="G8" s="42">
        <v>0</v>
      </c>
      <c r="H8" s="36">
        <v>6</v>
      </c>
      <c r="J8" s="36">
        <f t="shared" si="2"/>
        <v>4</v>
      </c>
      <c r="K8" s="38">
        <f t="shared" si="3"/>
        <v>2</v>
      </c>
      <c r="L8" s="36">
        <f t="shared" si="4"/>
        <v>3</v>
      </c>
      <c r="M8" s="37">
        <f t="shared" si="5"/>
        <v>1</v>
      </c>
      <c r="N8" s="37">
        <f t="shared" si="6"/>
        <v>4</v>
      </c>
      <c r="O8" s="38">
        <f t="shared" si="7"/>
        <v>2</v>
      </c>
      <c r="P8" s="36">
        <f t="shared" si="8"/>
        <v>1</v>
      </c>
      <c r="Q8" s="37">
        <f t="shared" si="9"/>
        <v>1</v>
      </c>
      <c r="R8" s="37">
        <f t="shared" si="10"/>
        <v>0</v>
      </c>
      <c r="S8" s="38">
        <f t="shared" si="11"/>
        <v>0</v>
      </c>
      <c r="T8" s="36">
        <f t="shared" si="12"/>
        <v>9</v>
      </c>
      <c r="U8" s="37">
        <f t="shared" si="13"/>
        <v>10</v>
      </c>
      <c r="V8" s="37">
        <f t="shared" si="14"/>
        <v>14</v>
      </c>
      <c r="W8" s="38">
        <f t="shared" si="15"/>
        <v>15</v>
      </c>
      <c r="X8" s="36">
        <f t="shared" si="16"/>
        <v>1</v>
      </c>
      <c r="Y8" s="37">
        <f t="shared" si="17"/>
        <v>0</v>
      </c>
      <c r="Z8" s="37">
        <f t="shared" si="18"/>
        <v>0</v>
      </c>
      <c r="AA8" s="38">
        <f t="shared" si="19"/>
        <v>0</v>
      </c>
      <c r="AB8" s="37"/>
      <c r="AD8" s="36">
        <f t="shared" si="20"/>
        <v>0</v>
      </c>
      <c r="AE8" s="37">
        <f t="shared" si="0"/>
        <v>0</v>
      </c>
      <c r="AF8" s="37">
        <f t="shared" si="0"/>
        <v>0</v>
      </c>
      <c r="AG8" s="37">
        <f t="shared" si="0"/>
        <v>0</v>
      </c>
      <c r="AH8" s="37">
        <f t="shared" si="0"/>
        <v>0</v>
      </c>
      <c r="AI8" s="37">
        <f t="shared" si="0"/>
        <v>0</v>
      </c>
      <c r="AJ8" s="37">
        <f t="shared" si="0"/>
        <v>0</v>
      </c>
      <c r="AK8" s="37">
        <f t="shared" si="0"/>
        <v>0</v>
      </c>
      <c r="AL8" s="37">
        <f t="shared" si="0"/>
        <v>1</v>
      </c>
      <c r="AM8" s="37">
        <f t="shared" si="0"/>
        <v>0</v>
      </c>
      <c r="AN8" s="37">
        <f t="shared" si="0"/>
        <v>0</v>
      </c>
      <c r="AO8" s="37">
        <f t="shared" si="0"/>
        <v>0</v>
      </c>
      <c r="AP8" s="37">
        <f t="shared" si="0"/>
        <v>0</v>
      </c>
      <c r="AQ8" s="37">
        <f t="shared" si="0"/>
        <v>0</v>
      </c>
      <c r="AR8" s="37">
        <f t="shared" si="0"/>
        <v>0</v>
      </c>
      <c r="AS8" s="37">
        <f t="shared" si="0"/>
        <v>0</v>
      </c>
      <c r="AT8" s="37">
        <f t="shared" si="0"/>
        <v>0</v>
      </c>
      <c r="AU8" s="37">
        <f t="shared" si="1"/>
        <v>0</v>
      </c>
      <c r="AV8" s="37">
        <f t="shared" si="1"/>
        <v>0</v>
      </c>
      <c r="AW8" s="37">
        <f t="shared" si="1"/>
        <v>0</v>
      </c>
      <c r="AX8" s="37">
        <f t="shared" si="1"/>
        <v>0</v>
      </c>
      <c r="AY8" s="37">
        <f t="shared" si="1"/>
        <v>0</v>
      </c>
      <c r="AZ8" s="37">
        <f t="shared" si="1"/>
        <v>0</v>
      </c>
      <c r="BA8" s="37">
        <f t="shared" si="1"/>
        <v>0</v>
      </c>
      <c r="BB8" s="38">
        <f t="shared" si="1"/>
        <v>0</v>
      </c>
      <c r="BC8" s="37"/>
      <c r="BD8" s="58"/>
      <c r="BE8" s="56">
        <f t="shared" si="21"/>
        <v>0.79999999999999993</v>
      </c>
    </row>
    <row r="9" spans="1:57">
      <c r="A9" s="39">
        <v>3.9</v>
      </c>
      <c r="B9" s="40">
        <v>0.1</v>
      </c>
      <c r="C9" s="10">
        <v>0.2</v>
      </c>
      <c r="F9" s="42">
        <v>1</v>
      </c>
      <c r="G9" s="42">
        <v>1</v>
      </c>
      <c r="H9" s="36">
        <v>7</v>
      </c>
      <c r="J9" s="39">
        <f t="shared" si="2"/>
        <v>4</v>
      </c>
      <c r="K9" s="41">
        <f t="shared" si="3"/>
        <v>1</v>
      </c>
      <c r="L9" s="39">
        <f t="shared" si="4"/>
        <v>3</v>
      </c>
      <c r="M9" s="40">
        <f t="shared" si="5"/>
        <v>0</v>
      </c>
      <c r="N9" s="40">
        <f t="shared" si="6"/>
        <v>4</v>
      </c>
      <c r="O9" s="41">
        <f t="shared" si="7"/>
        <v>1</v>
      </c>
      <c r="P9" s="39">
        <f t="shared" si="8"/>
        <v>0.10000000000000009</v>
      </c>
      <c r="Q9" s="40">
        <f t="shared" si="9"/>
        <v>0.9</v>
      </c>
      <c r="R9" s="40">
        <f t="shared" si="10"/>
        <v>0.89999999999999991</v>
      </c>
      <c r="S9" s="41">
        <f t="shared" si="11"/>
        <v>0.1</v>
      </c>
      <c r="T9" s="39">
        <f t="shared" si="12"/>
        <v>4</v>
      </c>
      <c r="U9" s="40">
        <f t="shared" si="13"/>
        <v>5</v>
      </c>
      <c r="V9" s="40">
        <f t="shared" si="14"/>
        <v>9</v>
      </c>
      <c r="W9" s="41">
        <f t="shared" si="15"/>
        <v>10</v>
      </c>
      <c r="X9" s="39">
        <f t="shared" si="16"/>
        <v>9.000000000000008E-2</v>
      </c>
      <c r="Y9" s="40">
        <f t="shared" si="17"/>
        <v>0.80999999999999994</v>
      </c>
      <c r="Z9" s="40">
        <f t="shared" si="18"/>
        <v>1.0000000000000009E-2</v>
      </c>
      <c r="AA9" s="41">
        <f t="shared" si="19"/>
        <v>0.09</v>
      </c>
      <c r="AB9" s="37"/>
      <c r="AD9" s="39">
        <f t="shared" si="20"/>
        <v>0</v>
      </c>
      <c r="AE9" s="40">
        <f t="shared" si="0"/>
        <v>0</v>
      </c>
      <c r="AF9" s="40">
        <f t="shared" si="0"/>
        <v>0</v>
      </c>
      <c r="AG9" s="40">
        <f t="shared" si="0"/>
        <v>9.000000000000008E-2</v>
      </c>
      <c r="AH9" s="40">
        <f t="shared" si="0"/>
        <v>0.80999999999999994</v>
      </c>
      <c r="AI9" s="40">
        <f t="shared" si="0"/>
        <v>0</v>
      </c>
      <c r="AJ9" s="40">
        <f t="shared" si="0"/>
        <v>0</v>
      </c>
      <c r="AK9" s="40">
        <f t="shared" si="0"/>
        <v>0</v>
      </c>
      <c r="AL9" s="40">
        <f t="shared" si="0"/>
        <v>1.0000000000000009E-2</v>
      </c>
      <c r="AM9" s="40">
        <f t="shared" si="0"/>
        <v>0.09</v>
      </c>
      <c r="AN9" s="40">
        <f t="shared" si="0"/>
        <v>0</v>
      </c>
      <c r="AO9" s="40">
        <f t="shared" si="0"/>
        <v>0</v>
      </c>
      <c r="AP9" s="40">
        <f t="shared" si="0"/>
        <v>0</v>
      </c>
      <c r="AQ9" s="40">
        <f t="shared" si="0"/>
        <v>0</v>
      </c>
      <c r="AR9" s="40">
        <f t="shared" si="0"/>
        <v>0</v>
      </c>
      <c r="AS9" s="40">
        <f t="shared" si="0"/>
        <v>0</v>
      </c>
      <c r="AT9" s="40">
        <f t="shared" si="0"/>
        <v>0</v>
      </c>
      <c r="AU9" s="40">
        <f t="shared" si="1"/>
        <v>0</v>
      </c>
      <c r="AV9" s="40">
        <f t="shared" si="1"/>
        <v>0</v>
      </c>
      <c r="AW9" s="40">
        <f t="shared" si="1"/>
        <v>0</v>
      </c>
      <c r="AX9" s="40">
        <f t="shared" si="1"/>
        <v>0</v>
      </c>
      <c r="AY9" s="40">
        <f t="shared" si="1"/>
        <v>0</v>
      </c>
      <c r="AZ9" s="40">
        <f t="shared" si="1"/>
        <v>0</v>
      </c>
      <c r="BA9" s="40">
        <f t="shared" si="1"/>
        <v>0</v>
      </c>
      <c r="BB9" s="41">
        <f t="shared" si="1"/>
        <v>0</v>
      </c>
      <c r="BC9" s="37"/>
      <c r="BD9" s="58"/>
      <c r="BE9" s="56">
        <f t="shared" si="21"/>
        <v>0.2</v>
      </c>
    </row>
    <row r="10" spans="1:57">
      <c r="F10" s="42">
        <v>1</v>
      </c>
      <c r="G10" s="42">
        <v>2</v>
      </c>
      <c r="H10" s="36">
        <v>8</v>
      </c>
      <c r="AD10" s="33">
        <v>1</v>
      </c>
      <c r="AE10" s="34">
        <v>-2</v>
      </c>
      <c r="AF10" s="34">
        <v>1</v>
      </c>
      <c r="AG10" s="34">
        <v>0</v>
      </c>
      <c r="AH10" s="34">
        <v>0</v>
      </c>
      <c r="AI10" s="34">
        <v>0</v>
      </c>
      <c r="AJ10" s="34">
        <v>0</v>
      </c>
      <c r="AK10" s="34">
        <v>0</v>
      </c>
      <c r="AL10" s="34">
        <v>0</v>
      </c>
      <c r="AM10" s="34">
        <v>0</v>
      </c>
      <c r="AN10" s="34">
        <v>0</v>
      </c>
      <c r="AO10" s="34">
        <v>0</v>
      </c>
      <c r="AP10" s="34">
        <v>0</v>
      </c>
      <c r="AQ10" s="34">
        <v>0</v>
      </c>
      <c r="AR10" s="34">
        <v>0</v>
      </c>
      <c r="AS10" s="34">
        <v>0</v>
      </c>
      <c r="AT10" s="34">
        <v>0</v>
      </c>
      <c r="AU10" s="34">
        <v>0</v>
      </c>
      <c r="AV10" s="34">
        <v>0</v>
      </c>
      <c r="AW10" s="34">
        <v>0</v>
      </c>
      <c r="AX10" s="34">
        <v>0</v>
      </c>
      <c r="AY10" s="34">
        <v>0</v>
      </c>
      <c r="AZ10" s="34">
        <v>0</v>
      </c>
      <c r="BA10" s="34">
        <v>0</v>
      </c>
      <c r="BB10" s="35">
        <v>0</v>
      </c>
      <c r="BC10" s="37"/>
      <c r="BD10" s="58"/>
      <c r="BE10" s="55">
        <v>0</v>
      </c>
    </row>
    <row r="11" spans="1:57">
      <c r="F11" s="42">
        <v>1</v>
      </c>
      <c r="G11" s="42">
        <v>3</v>
      </c>
      <c r="H11" s="36">
        <v>9</v>
      </c>
      <c r="AD11" s="36">
        <v>0</v>
      </c>
      <c r="AE11" s="37">
        <v>1</v>
      </c>
      <c r="AF11" s="37">
        <v>-2</v>
      </c>
      <c r="AG11" s="37">
        <v>1</v>
      </c>
      <c r="AH11" s="37">
        <v>0</v>
      </c>
      <c r="AI11" s="37">
        <v>0</v>
      </c>
      <c r="AJ11" s="37">
        <v>0</v>
      </c>
      <c r="AK11" s="37">
        <v>0</v>
      </c>
      <c r="AL11" s="37">
        <v>0</v>
      </c>
      <c r="AM11" s="37">
        <v>0</v>
      </c>
      <c r="AN11" s="37">
        <v>0</v>
      </c>
      <c r="AO11" s="37">
        <v>0</v>
      </c>
      <c r="AP11" s="37">
        <v>0</v>
      </c>
      <c r="AQ11" s="37">
        <v>0</v>
      </c>
      <c r="AR11" s="37">
        <v>0</v>
      </c>
      <c r="AS11" s="37">
        <v>0</v>
      </c>
      <c r="AT11" s="37">
        <v>0</v>
      </c>
      <c r="AU11" s="37">
        <v>0</v>
      </c>
      <c r="AV11" s="37">
        <v>0</v>
      </c>
      <c r="AW11" s="37">
        <v>0</v>
      </c>
      <c r="AX11" s="37">
        <v>0</v>
      </c>
      <c r="AY11" s="37">
        <v>0</v>
      </c>
      <c r="AZ11" s="37">
        <v>0</v>
      </c>
      <c r="BA11" s="37">
        <v>0</v>
      </c>
      <c r="BB11" s="38">
        <v>0</v>
      </c>
      <c r="BC11" s="37"/>
      <c r="BD11" s="58"/>
      <c r="BE11" s="56">
        <v>0</v>
      </c>
    </row>
    <row r="12" spans="1:57">
      <c r="F12" s="42">
        <v>1</v>
      </c>
      <c r="G12" s="42">
        <v>4</v>
      </c>
      <c r="H12" s="36">
        <v>10</v>
      </c>
      <c r="AD12" s="36">
        <v>0</v>
      </c>
      <c r="AE12" s="37">
        <v>0</v>
      </c>
      <c r="AF12" s="37">
        <v>1</v>
      </c>
      <c r="AG12" s="37">
        <v>-2</v>
      </c>
      <c r="AH12" s="37">
        <v>1</v>
      </c>
      <c r="AI12" s="37">
        <v>0</v>
      </c>
      <c r="AJ12" s="37">
        <v>0</v>
      </c>
      <c r="AK12" s="37">
        <v>0</v>
      </c>
      <c r="AL12" s="37">
        <v>0</v>
      </c>
      <c r="AM12" s="37">
        <v>0</v>
      </c>
      <c r="AN12" s="37">
        <v>0</v>
      </c>
      <c r="AO12" s="37">
        <v>0</v>
      </c>
      <c r="AP12" s="37">
        <v>0</v>
      </c>
      <c r="AQ12" s="37">
        <v>0</v>
      </c>
      <c r="AR12" s="37">
        <v>0</v>
      </c>
      <c r="AS12" s="37">
        <v>0</v>
      </c>
      <c r="AT12" s="37">
        <v>0</v>
      </c>
      <c r="AU12" s="37">
        <v>0</v>
      </c>
      <c r="AV12" s="37">
        <v>0</v>
      </c>
      <c r="AW12" s="37">
        <v>0</v>
      </c>
      <c r="AX12" s="37">
        <v>0</v>
      </c>
      <c r="AY12" s="37">
        <v>0</v>
      </c>
      <c r="AZ12" s="37">
        <v>0</v>
      </c>
      <c r="BA12" s="37">
        <v>0</v>
      </c>
      <c r="BB12" s="38">
        <v>0</v>
      </c>
      <c r="BC12" s="37"/>
      <c r="BD12" s="58"/>
      <c r="BE12" s="56">
        <v>0</v>
      </c>
    </row>
    <row r="13" spans="1:57">
      <c r="A13" t="s">
        <v>20</v>
      </c>
      <c r="B13">
        <v>0.5</v>
      </c>
      <c r="F13" s="42">
        <v>2</v>
      </c>
      <c r="G13" s="42">
        <v>0</v>
      </c>
      <c r="H13" s="36">
        <v>11</v>
      </c>
      <c r="AD13" s="36">
        <v>0</v>
      </c>
      <c r="AE13" s="37">
        <v>0</v>
      </c>
      <c r="AF13" s="37">
        <v>0</v>
      </c>
      <c r="AG13" s="37">
        <v>0</v>
      </c>
      <c r="AH13" s="37">
        <v>0</v>
      </c>
      <c r="AI13" s="37">
        <v>1</v>
      </c>
      <c r="AJ13" s="37">
        <v>-2</v>
      </c>
      <c r="AK13" s="37">
        <v>1</v>
      </c>
      <c r="AL13" s="37">
        <v>0</v>
      </c>
      <c r="AM13" s="37">
        <v>0</v>
      </c>
      <c r="AN13" s="37">
        <v>0</v>
      </c>
      <c r="AO13" s="37">
        <v>0</v>
      </c>
      <c r="AP13" s="37">
        <v>0</v>
      </c>
      <c r="AQ13" s="37">
        <v>0</v>
      </c>
      <c r="AR13" s="37">
        <v>0</v>
      </c>
      <c r="AS13" s="37">
        <v>0</v>
      </c>
      <c r="AT13" s="37">
        <v>0</v>
      </c>
      <c r="AU13" s="37">
        <v>0</v>
      </c>
      <c r="AV13" s="37">
        <v>0</v>
      </c>
      <c r="AW13" s="37">
        <v>0</v>
      </c>
      <c r="AX13" s="37">
        <v>0</v>
      </c>
      <c r="AY13" s="37">
        <v>0</v>
      </c>
      <c r="AZ13" s="37">
        <v>0</v>
      </c>
      <c r="BA13" s="37">
        <v>0</v>
      </c>
      <c r="BB13" s="38">
        <v>0</v>
      </c>
      <c r="BC13" s="37"/>
      <c r="BD13" s="58"/>
      <c r="BE13" s="56">
        <v>0</v>
      </c>
    </row>
    <row r="14" spans="1:57">
      <c r="A14" t="s">
        <v>21</v>
      </c>
      <c r="B14">
        <f>COUNT(BB3:BB9)/COUNT(BB10:BB39)</f>
        <v>0.23333333333333334</v>
      </c>
      <c r="F14" s="42">
        <v>2</v>
      </c>
      <c r="G14" s="42">
        <v>1</v>
      </c>
      <c r="H14" s="36">
        <v>12</v>
      </c>
      <c r="AD14" s="36">
        <v>0</v>
      </c>
      <c r="AE14" s="37">
        <v>0</v>
      </c>
      <c r="AF14" s="37">
        <v>0</v>
      </c>
      <c r="AG14" s="37">
        <v>0</v>
      </c>
      <c r="AH14" s="37">
        <v>0</v>
      </c>
      <c r="AI14" s="37">
        <v>0</v>
      </c>
      <c r="AJ14" s="37">
        <v>1</v>
      </c>
      <c r="AK14" s="37">
        <v>-2</v>
      </c>
      <c r="AL14" s="37">
        <v>1</v>
      </c>
      <c r="AM14" s="37">
        <v>0</v>
      </c>
      <c r="AN14" s="37">
        <v>0</v>
      </c>
      <c r="AO14" s="37">
        <v>0</v>
      </c>
      <c r="AP14" s="37">
        <v>0</v>
      </c>
      <c r="AQ14" s="37">
        <v>0</v>
      </c>
      <c r="AR14" s="37">
        <v>0</v>
      </c>
      <c r="AS14" s="37">
        <v>0</v>
      </c>
      <c r="AT14" s="37">
        <v>0</v>
      </c>
      <c r="AU14" s="37">
        <v>0</v>
      </c>
      <c r="AV14" s="37">
        <v>0</v>
      </c>
      <c r="AW14" s="37">
        <v>0</v>
      </c>
      <c r="AX14" s="37">
        <v>0</v>
      </c>
      <c r="AY14" s="37">
        <v>0</v>
      </c>
      <c r="AZ14" s="37">
        <v>0</v>
      </c>
      <c r="BA14" s="37">
        <v>0</v>
      </c>
      <c r="BB14" s="38">
        <v>0</v>
      </c>
      <c r="BC14" s="37"/>
      <c r="BD14" s="58"/>
      <c r="BE14" s="56">
        <v>0</v>
      </c>
    </row>
    <row r="15" spans="1:57">
      <c r="A15" t="s">
        <v>19</v>
      </c>
      <c r="B15">
        <f>B13*SQRT(B14)</f>
        <v>0.24152294576982397</v>
      </c>
      <c r="F15" s="42">
        <v>2</v>
      </c>
      <c r="G15" s="42">
        <v>2</v>
      </c>
      <c r="H15" s="36">
        <v>13</v>
      </c>
      <c r="AD15" s="36">
        <v>0</v>
      </c>
      <c r="AE15" s="37">
        <v>0</v>
      </c>
      <c r="AF15" s="37">
        <v>0</v>
      </c>
      <c r="AG15" s="37">
        <v>0</v>
      </c>
      <c r="AH15" s="37">
        <v>0</v>
      </c>
      <c r="AI15" s="37">
        <v>0</v>
      </c>
      <c r="AJ15" s="37">
        <v>0</v>
      </c>
      <c r="AK15" s="37">
        <v>1</v>
      </c>
      <c r="AL15" s="37">
        <v>-2</v>
      </c>
      <c r="AM15" s="37">
        <v>1</v>
      </c>
      <c r="AN15" s="37">
        <v>0</v>
      </c>
      <c r="AO15" s="37">
        <v>0</v>
      </c>
      <c r="AP15" s="37">
        <v>0</v>
      </c>
      <c r="AQ15" s="37">
        <v>0</v>
      </c>
      <c r="AR15" s="37">
        <v>0</v>
      </c>
      <c r="AS15" s="37">
        <v>0</v>
      </c>
      <c r="AT15" s="37">
        <v>0</v>
      </c>
      <c r="AU15" s="37">
        <v>0</v>
      </c>
      <c r="AV15" s="37">
        <v>0</v>
      </c>
      <c r="AW15" s="37">
        <v>0</v>
      </c>
      <c r="AX15" s="37">
        <v>0</v>
      </c>
      <c r="AY15" s="37">
        <v>0</v>
      </c>
      <c r="AZ15" s="37">
        <v>0</v>
      </c>
      <c r="BA15" s="37">
        <v>0</v>
      </c>
      <c r="BB15" s="38">
        <v>0</v>
      </c>
      <c r="BC15" s="37"/>
      <c r="BD15" s="58"/>
      <c r="BE15" s="56">
        <v>0</v>
      </c>
    </row>
    <row r="16" spans="1:57" ht="15" customHeight="1">
      <c r="F16" s="42">
        <v>2</v>
      </c>
      <c r="G16" s="42">
        <v>3</v>
      </c>
      <c r="H16" s="36">
        <v>14</v>
      </c>
      <c r="U16" s="82" t="s">
        <v>23</v>
      </c>
      <c r="V16" s="83"/>
      <c r="W16" s="83"/>
      <c r="X16" s="83"/>
      <c r="Y16" s="83"/>
      <c r="Z16" s="83"/>
      <c r="AA16" s="84"/>
      <c r="AB16" s="65"/>
      <c r="AD16" s="36">
        <v>0</v>
      </c>
      <c r="AE16" s="37">
        <v>0</v>
      </c>
      <c r="AF16" s="37">
        <v>0</v>
      </c>
      <c r="AG16" s="37">
        <v>0</v>
      </c>
      <c r="AH16" s="37">
        <v>0</v>
      </c>
      <c r="AI16" s="37">
        <v>0</v>
      </c>
      <c r="AJ16" s="37">
        <v>0</v>
      </c>
      <c r="AK16" s="37">
        <v>0</v>
      </c>
      <c r="AL16" s="37">
        <v>0</v>
      </c>
      <c r="AM16" s="37">
        <v>0</v>
      </c>
      <c r="AN16" s="37">
        <v>1</v>
      </c>
      <c r="AO16" s="37">
        <v>-2</v>
      </c>
      <c r="AP16" s="37">
        <v>1</v>
      </c>
      <c r="AQ16" s="37">
        <v>0</v>
      </c>
      <c r="AR16" s="37">
        <v>0</v>
      </c>
      <c r="AS16" s="37">
        <v>0</v>
      </c>
      <c r="AT16" s="37">
        <v>0</v>
      </c>
      <c r="AU16" s="37">
        <v>0</v>
      </c>
      <c r="AV16" s="37">
        <v>0</v>
      </c>
      <c r="AW16" s="37">
        <v>0</v>
      </c>
      <c r="AX16" s="37">
        <v>0</v>
      </c>
      <c r="AY16" s="37">
        <v>0</v>
      </c>
      <c r="AZ16" s="37">
        <v>0</v>
      </c>
      <c r="BA16" s="37">
        <v>0</v>
      </c>
      <c r="BB16" s="38">
        <v>0</v>
      </c>
      <c r="BC16" s="37"/>
      <c r="BD16" s="58"/>
      <c r="BE16" s="56">
        <v>0</v>
      </c>
    </row>
    <row r="17" spans="1:57">
      <c r="F17" s="42">
        <v>2</v>
      </c>
      <c r="G17" s="42">
        <v>4</v>
      </c>
      <c r="H17" s="36">
        <v>15</v>
      </c>
      <c r="U17" s="85"/>
      <c r="V17" s="86"/>
      <c r="W17" s="86"/>
      <c r="X17" s="86"/>
      <c r="Y17" s="86"/>
      <c r="Z17" s="86"/>
      <c r="AA17" s="87"/>
      <c r="AB17" s="65"/>
      <c r="AD17" s="36">
        <v>0</v>
      </c>
      <c r="AE17" s="37">
        <v>0</v>
      </c>
      <c r="AF17" s="37">
        <v>0</v>
      </c>
      <c r="AG17" s="37">
        <v>0</v>
      </c>
      <c r="AH17" s="37">
        <v>0</v>
      </c>
      <c r="AI17" s="37">
        <v>0</v>
      </c>
      <c r="AJ17" s="37">
        <v>0</v>
      </c>
      <c r="AK17" s="37">
        <v>0</v>
      </c>
      <c r="AL17" s="37">
        <v>0</v>
      </c>
      <c r="AM17" s="37">
        <v>0</v>
      </c>
      <c r="AN17" s="37">
        <v>0</v>
      </c>
      <c r="AO17" s="37">
        <v>1</v>
      </c>
      <c r="AP17" s="37">
        <v>-2</v>
      </c>
      <c r="AQ17" s="37">
        <v>1</v>
      </c>
      <c r="AR17" s="37">
        <v>0</v>
      </c>
      <c r="AS17" s="37">
        <v>0</v>
      </c>
      <c r="AT17" s="37">
        <v>0</v>
      </c>
      <c r="AU17" s="37">
        <v>0</v>
      </c>
      <c r="AV17" s="37">
        <v>0</v>
      </c>
      <c r="AW17" s="37">
        <v>0</v>
      </c>
      <c r="AX17" s="37">
        <v>0</v>
      </c>
      <c r="AY17" s="37">
        <v>0</v>
      </c>
      <c r="AZ17" s="37">
        <v>0</v>
      </c>
      <c r="BA17" s="37">
        <v>0</v>
      </c>
      <c r="BB17" s="38">
        <v>0</v>
      </c>
      <c r="BC17" s="37"/>
      <c r="BD17" s="58"/>
      <c r="BE17" s="56">
        <v>0</v>
      </c>
    </row>
    <row r="18" spans="1:57">
      <c r="A18" t="s">
        <v>2</v>
      </c>
      <c r="B18" t="s">
        <v>3</v>
      </c>
      <c r="F18" s="42">
        <v>3</v>
      </c>
      <c r="G18" s="42">
        <v>0</v>
      </c>
      <c r="H18" s="36">
        <v>16</v>
      </c>
      <c r="U18" s="85"/>
      <c r="V18" s="86"/>
      <c r="W18" s="86"/>
      <c r="X18" s="86"/>
      <c r="Y18" s="86"/>
      <c r="Z18" s="86"/>
      <c r="AA18" s="87"/>
      <c r="AB18" s="65"/>
      <c r="AD18" s="36">
        <v>0</v>
      </c>
      <c r="AE18" s="37">
        <v>0</v>
      </c>
      <c r="AF18" s="37">
        <v>0</v>
      </c>
      <c r="AG18" s="37">
        <v>0</v>
      </c>
      <c r="AH18" s="37">
        <v>0</v>
      </c>
      <c r="AI18" s="37">
        <v>0</v>
      </c>
      <c r="AJ18" s="37">
        <v>0</v>
      </c>
      <c r="AK18" s="37">
        <v>0</v>
      </c>
      <c r="AL18" s="37">
        <v>0</v>
      </c>
      <c r="AM18" s="37">
        <v>0</v>
      </c>
      <c r="AN18" s="37">
        <v>0</v>
      </c>
      <c r="AO18" s="37">
        <v>0</v>
      </c>
      <c r="AP18" s="37">
        <v>1</v>
      </c>
      <c r="AQ18" s="37">
        <v>-2</v>
      </c>
      <c r="AR18" s="37">
        <v>1</v>
      </c>
      <c r="AS18" s="37">
        <v>0</v>
      </c>
      <c r="AT18" s="37">
        <v>0</v>
      </c>
      <c r="AU18" s="37">
        <v>0</v>
      </c>
      <c r="AV18" s="37">
        <v>0</v>
      </c>
      <c r="AW18" s="37">
        <v>0</v>
      </c>
      <c r="AX18" s="37">
        <v>0</v>
      </c>
      <c r="AY18" s="37">
        <v>0</v>
      </c>
      <c r="AZ18" s="37">
        <v>0</v>
      </c>
      <c r="BA18" s="37">
        <v>0</v>
      </c>
      <c r="BB18" s="38">
        <v>0</v>
      </c>
      <c r="BC18" s="37"/>
      <c r="BD18" s="58"/>
      <c r="BE18" s="56">
        <v>0</v>
      </c>
    </row>
    <row r="19" spans="1:57">
      <c r="A19">
        <v>0</v>
      </c>
      <c r="B19">
        <v>0</v>
      </c>
      <c r="F19" s="42">
        <v>3</v>
      </c>
      <c r="G19" s="42">
        <v>1</v>
      </c>
      <c r="H19" s="36">
        <v>17</v>
      </c>
      <c r="U19" s="88"/>
      <c r="V19" s="89"/>
      <c r="W19" s="89"/>
      <c r="X19" s="89"/>
      <c r="Y19" s="89"/>
      <c r="Z19" s="89"/>
      <c r="AA19" s="90"/>
      <c r="AB19" s="65"/>
      <c r="AD19" s="36">
        <v>0</v>
      </c>
      <c r="AE19" s="37">
        <v>0</v>
      </c>
      <c r="AF19" s="37">
        <v>0</v>
      </c>
      <c r="AG19" s="37">
        <v>0</v>
      </c>
      <c r="AH19" s="37">
        <v>0</v>
      </c>
      <c r="AI19" s="37">
        <v>0</v>
      </c>
      <c r="AJ19" s="37">
        <v>0</v>
      </c>
      <c r="AK19" s="37">
        <v>0</v>
      </c>
      <c r="AL19" s="37">
        <v>0</v>
      </c>
      <c r="AM19" s="37">
        <v>0</v>
      </c>
      <c r="AN19" s="37">
        <v>0</v>
      </c>
      <c r="AO19" s="37">
        <v>0</v>
      </c>
      <c r="AP19" s="37">
        <v>0</v>
      </c>
      <c r="AQ19" s="37">
        <v>0</v>
      </c>
      <c r="AR19" s="37">
        <v>0</v>
      </c>
      <c r="AS19" s="37">
        <v>1</v>
      </c>
      <c r="AT19" s="37">
        <v>-2</v>
      </c>
      <c r="AU19" s="37">
        <v>1</v>
      </c>
      <c r="AV19" s="37">
        <v>0</v>
      </c>
      <c r="AW19" s="37">
        <v>0</v>
      </c>
      <c r="AX19" s="37">
        <v>0</v>
      </c>
      <c r="AY19" s="37">
        <v>0</v>
      </c>
      <c r="AZ19" s="37">
        <v>0</v>
      </c>
      <c r="BA19" s="37">
        <v>0</v>
      </c>
      <c r="BB19" s="38">
        <v>0</v>
      </c>
      <c r="BC19" s="37"/>
      <c r="BD19" s="58"/>
      <c r="BE19" s="56">
        <v>0</v>
      </c>
    </row>
    <row r="20" spans="1:57">
      <c r="A20">
        <v>1</v>
      </c>
      <c r="B20">
        <v>1</v>
      </c>
      <c r="F20" s="42">
        <v>3</v>
      </c>
      <c r="G20" s="42">
        <v>2</v>
      </c>
      <c r="H20" s="36">
        <v>18</v>
      </c>
      <c r="U20" s="30"/>
      <c r="V20" s="30"/>
      <c r="W20" s="30"/>
      <c r="X20" s="30"/>
      <c r="Y20" s="30"/>
      <c r="Z20" s="30"/>
      <c r="AA20" s="30"/>
      <c r="AB20" s="30"/>
      <c r="AD20" s="36">
        <v>0</v>
      </c>
      <c r="AE20" s="37">
        <v>0</v>
      </c>
      <c r="AF20" s="37">
        <v>0</v>
      </c>
      <c r="AG20" s="37">
        <v>0</v>
      </c>
      <c r="AH20" s="37">
        <v>0</v>
      </c>
      <c r="AI20" s="37">
        <v>0</v>
      </c>
      <c r="AJ20" s="37">
        <v>0</v>
      </c>
      <c r="AK20" s="37">
        <v>0</v>
      </c>
      <c r="AL20" s="37">
        <v>0</v>
      </c>
      <c r="AM20" s="37">
        <v>0</v>
      </c>
      <c r="AN20" s="37">
        <v>0</v>
      </c>
      <c r="AO20" s="37">
        <v>0</v>
      </c>
      <c r="AP20" s="37">
        <v>0</v>
      </c>
      <c r="AQ20" s="37">
        <v>0</v>
      </c>
      <c r="AR20" s="37">
        <v>0</v>
      </c>
      <c r="AS20" s="37">
        <v>0</v>
      </c>
      <c r="AT20" s="37">
        <v>1</v>
      </c>
      <c r="AU20" s="37">
        <v>-2</v>
      </c>
      <c r="AV20" s="37">
        <v>1</v>
      </c>
      <c r="AW20" s="37">
        <v>0</v>
      </c>
      <c r="AX20" s="37">
        <v>0</v>
      </c>
      <c r="AY20" s="37">
        <v>0</v>
      </c>
      <c r="AZ20" s="37">
        <v>0</v>
      </c>
      <c r="BA20" s="37">
        <v>0</v>
      </c>
      <c r="BB20" s="38">
        <v>0</v>
      </c>
      <c r="BC20" s="37"/>
      <c r="BD20" s="58"/>
      <c r="BE20" s="56">
        <v>0</v>
      </c>
    </row>
    <row r="21" spans="1:57">
      <c r="A21">
        <v>2</v>
      </c>
      <c r="B21">
        <v>2</v>
      </c>
      <c r="F21" s="42">
        <v>3</v>
      </c>
      <c r="G21" s="42">
        <v>3</v>
      </c>
      <c r="H21" s="36">
        <v>19</v>
      </c>
      <c r="U21" s="30"/>
      <c r="V21" s="30"/>
      <c r="W21" s="30"/>
      <c r="X21" s="30"/>
      <c r="Y21" s="30"/>
      <c r="Z21" s="30"/>
      <c r="AA21" s="30"/>
      <c r="AB21" s="30"/>
      <c r="AD21" s="36">
        <v>0</v>
      </c>
      <c r="AE21" s="37">
        <v>0</v>
      </c>
      <c r="AF21" s="37">
        <v>0</v>
      </c>
      <c r="AG21" s="37">
        <v>0</v>
      </c>
      <c r="AH21" s="37">
        <v>0</v>
      </c>
      <c r="AI21" s="37">
        <v>0</v>
      </c>
      <c r="AJ21" s="37">
        <v>0</v>
      </c>
      <c r="AK21" s="37">
        <v>0</v>
      </c>
      <c r="AL21" s="37">
        <v>0</v>
      </c>
      <c r="AM21" s="37">
        <v>0</v>
      </c>
      <c r="AN21" s="37">
        <v>0</v>
      </c>
      <c r="AO21" s="37">
        <v>0</v>
      </c>
      <c r="AP21" s="37">
        <v>0</v>
      </c>
      <c r="AQ21" s="37">
        <v>0</v>
      </c>
      <c r="AR21" s="37">
        <v>0</v>
      </c>
      <c r="AS21" s="37">
        <v>0</v>
      </c>
      <c r="AT21" s="37">
        <v>0</v>
      </c>
      <c r="AU21" s="37">
        <v>1</v>
      </c>
      <c r="AV21" s="37">
        <v>-2</v>
      </c>
      <c r="AW21" s="37">
        <v>1</v>
      </c>
      <c r="AX21" s="37">
        <v>0</v>
      </c>
      <c r="AY21" s="37">
        <v>0</v>
      </c>
      <c r="AZ21" s="37">
        <v>0</v>
      </c>
      <c r="BA21" s="37">
        <v>0</v>
      </c>
      <c r="BB21" s="38">
        <v>0</v>
      </c>
      <c r="BC21" s="37"/>
      <c r="BD21" s="58"/>
      <c r="BE21" s="56">
        <v>0</v>
      </c>
    </row>
    <row r="22" spans="1:57">
      <c r="A22">
        <v>3</v>
      </c>
      <c r="B22">
        <v>3</v>
      </c>
      <c r="F22" s="42">
        <v>3</v>
      </c>
      <c r="G22" s="42">
        <v>4</v>
      </c>
      <c r="H22" s="36">
        <v>20</v>
      </c>
      <c r="AD22" s="36">
        <v>0</v>
      </c>
      <c r="AE22" s="37">
        <v>0</v>
      </c>
      <c r="AF22" s="37">
        <v>0</v>
      </c>
      <c r="AG22" s="37">
        <v>0</v>
      </c>
      <c r="AH22" s="37">
        <v>0</v>
      </c>
      <c r="AI22" s="37">
        <v>0</v>
      </c>
      <c r="AJ22" s="37">
        <v>0</v>
      </c>
      <c r="AK22" s="37">
        <v>0</v>
      </c>
      <c r="AL22" s="37">
        <v>0</v>
      </c>
      <c r="AM22" s="37">
        <v>0</v>
      </c>
      <c r="AN22" s="37">
        <v>0</v>
      </c>
      <c r="AO22" s="37">
        <v>0</v>
      </c>
      <c r="AP22" s="37">
        <v>0</v>
      </c>
      <c r="AQ22" s="37">
        <v>0</v>
      </c>
      <c r="AR22" s="37">
        <v>0</v>
      </c>
      <c r="AS22" s="37">
        <v>0</v>
      </c>
      <c r="AT22" s="37">
        <v>0</v>
      </c>
      <c r="AU22" s="37">
        <v>0</v>
      </c>
      <c r="AV22" s="37">
        <v>0</v>
      </c>
      <c r="AW22" s="37">
        <v>0</v>
      </c>
      <c r="AX22" s="37">
        <v>1</v>
      </c>
      <c r="AY22" s="37">
        <v>-2</v>
      </c>
      <c r="AZ22" s="37">
        <v>1</v>
      </c>
      <c r="BA22" s="37">
        <v>0</v>
      </c>
      <c r="BB22" s="38">
        <v>0</v>
      </c>
      <c r="BC22" s="37"/>
      <c r="BD22" s="58"/>
      <c r="BE22" s="56">
        <v>0</v>
      </c>
    </row>
    <row r="23" spans="1:57">
      <c r="A23">
        <v>4</v>
      </c>
      <c r="B23">
        <v>4</v>
      </c>
      <c r="F23" s="42">
        <v>4</v>
      </c>
      <c r="G23" s="42">
        <v>0</v>
      </c>
      <c r="H23" s="36">
        <v>21</v>
      </c>
      <c r="AD23" s="36">
        <v>0</v>
      </c>
      <c r="AE23" s="37">
        <v>0</v>
      </c>
      <c r="AF23" s="37">
        <v>0</v>
      </c>
      <c r="AG23" s="37">
        <v>0</v>
      </c>
      <c r="AH23" s="37">
        <v>0</v>
      </c>
      <c r="AI23" s="37">
        <v>0</v>
      </c>
      <c r="AJ23" s="37">
        <v>0</v>
      </c>
      <c r="AK23" s="37">
        <v>0</v>
      </c>
      <c r="AL23" s="37">
        <v>0</v>
      </c>
      <c r="AM23" s="37">
        <v>0</v>
      </c>
      <c r="AN23" s="37">
        <v>0</v>
      </c>
      <c r="AO23" s="37">
        <v>0</v>
      </c>
      <c r="AP23" s="37">
        <v>0</v>
      </c>
      <c r="AQ23" s="37">
        <v>0</v>
      </c>
      <c r="AR23" s="37">
        <v>0</v>
      </c>
      <c r="AS23" s="37">
        <v>0</v>
      </c>
      <c r="AT23" s="37">
        <v>0</v>
      </c>
      <c r="AU23" s="37">
        <v>0</v>
      </c>
      <c r="AV23" s="37">
        <v>0</v>
      </c>
      <c r="AW23" s="37">
        <v>0</v>
      </c>
      <c r="AX23" s="37">
        <v>0</v>
      </c>
      <c r="AY23" s="37">
        <v>1</v>
      </c>
      <c r="AZ23" s="37">
        <v>-2</v>
      </c>
      <c r="BA23" s="37">
        <v>1</v>
      </c>
      <c r="BB23" s="38">
        <v>0</v>
      </c>
      <c r="BC23" s="37"/>
      <c r="BD23" s="58"/>
      <c r="BE23" s="56">
        <v>0</v>
      </c>
    </row>
    <row r="24" spans="1:57">
      <c r="F24" s="42">
        <v>4</v>
      </c>
      <c r="G24" s="42">
        <v>1</v>
      </c>
      <c r="H24" s="36">
        <v>22</v>
      </c>
      <c r="AD24" s="39">
        <v>0</v>
      </c>
      <c r="AE24" s="40">
        <v>0</v>
      </c>
      <c r="AF24" s="40">
        <v>0</v>
      </c>
      <c r="AG24" s="40">
        <v>0</v>
      </c>
      <c r="AH24" s="40">
        <v>0</v>
      </c>
      <c r="AI24" s="40">
        <v>0</v>
      </c>
      <c r="AJ24" s="40">
        <v>0</v>
      </c>
      <c r="AK24" s="40">
        <v>0</v>
      </c>
      <c r="AL24" s="40">
        <v>0</v>
      </c>
      <c r="AM24" s="40">
        <v>0</v>
      </c>
      <c r="AN24" s="40">
        <v>0</v>
      </c>
      <c r="AO24" s="40">
        <v>0</v>
      </c>
      <c r="AP24" s="40">
        <v>0</v>
      </c>
      <c r="AQ24" s="40">
        <v>0</v>
      </c>
      <c r="AR24" s="40">
        <v>0</v>
      </c>
      <c r="AS24" s="40">
        <v>0</v>
      </c>
      <c r="AT24" s="40">
        <v>0</v>
      </c>
      <c r="AU24" s="40">
        <v>0</v>
      </c>
      <c r="AV24" s="40">
        <v>0</v>
      </c>
      <c r="AW24" s="40">
        <v>0</v>
      </c>
      <c r="AX24" s="40">
        <v>0</v>
      </c>
      <c r="AY24" s="40">
        <v>0</v>
      </c>
      <c r="AZ24" s="40">
        <v>1</v>
      </c>
      <c r="BA24" s="40">
        <v>-2</v>
      </c>
      <c r="BB24" s="41">
        <v>1</v>
      </c>
      <c r="BC24" s="37"/>
      <c r="BD24" s="58"/>
      <c r="BE24" s="57">
        <v>0</v>
      </c>
    </row>
    <row r="25" spans="1:57">
      <c r="A25" t="s">
        <v>6</v>
      </c>
      <c r="B25">
        <f>COUNT(A19:A23)</f>
        <v>5</v>
      </c>
      <c r="F25" s="42">
        <v>4</v>
      </c>
      <c r="G25" s="42">
        <v>2</v>
      </c>
      <c r="H25" s="36">
        <v>23</v>
      </c>
      <c r="AD25" s="33">
        <v>1</v>
      </c>
      <c r="AE25" s="34">
        <v>0</v>
      </c>
      <c r="AF25" s="34">
        <v>0</v>
      </c>
      <c r="AG25" s="34">
        <v>0</v>
      </c>
      <c r="AH25" s="34">
        <v>0</v>
      </c>
      <c r="AI25" s="34">
        <v>-2</v>
      </c>
      <c r="AJ25" s="34">
        <v>0</v>
      </c>
      <c r="AK25" s="34">
        <v>0</v>
      </c>
      <c r="AL25" s="34">
        <v>0</v>
      </c>
      <c r="AM25" s="34">
        <v>0</v>
      </c>
      <c r="AN25" s="34">
        <v>1</v>
      </c>
      <c r="AO25" s="34">
        <v>0</v>
      </c>
      <c r="AP25" s="34">
        <v>0</v>
      </c>
      <c r="AQ25" s="34">
        <v>0</v>
      </c>
      <c r="AR25" s="34">
        <v>0</v>
      </c>
      <c r="AS25" s="34">
        <v>0</v>
      </c>
      <c r="AT25" s="34">
        <v>0</v>
      </c>
      <c r="AU25" s="34">
        <v>0</v>
      </c>
      <c r="AV25" s="34">
        <v>0</v>
      </c>
      <c r="AW25" s="34">
        <v>0</v>
      </c>
      <c r="AX25" s="34">
        <v>0</v>
      </c>
      <c r="AY25" s="34">
        <v>0</v>
      </c>
      <c r="AZ25" s="34">
        <v>0</v>
      </c>
      <c r="BA25" s="34">
        <v>0</v>
      </c>
      <c r="BB25" s="35">
        <v>0</v>
      </c>
      <c r="BC25" s="37"/>
      <c r="BD25" s="58"/>
      <c r="BE25" s="56">
        <v>0</v>
      </c>
    </row>
    <row r="26" spans="1:57">
      <c r="A26" t="s">
        <v>7</v>
      </c>
      <c r="B26">
        <f>COUNT(B19:B23)</f>
        <v>5</v>
      </c>
      <c r="F26" s="42">
        <v>4</v>
      </c>
      <c r="G26" s="42">
        <v>3</v>
      </c>
      <c r="H26" s="36">
        <v>24</v>
      </c>
      <c r="AD26" s="36">
        <v>0</v>
      </c>
      <c r="AE26" s="37">
        <v>1</v>
      </c>
      <c r="AF26" s="37">
        <v>0</v>
      </c>
      <c r="AG26" s="37">
        <v>0</v>
      </c>
      <c r="AH26" s="37">
        <v>0</v>
      </c>
      <c r="AI26" s="37">
        <v>0</v>
      </c>
      <c r="AJ26" s="37">
        <v>-2</v>
      </c>
      <c r="AK26" s="37">
        <v>0</v>
      </c>
      <c r="AL26" s="37">
        <v>0</v>
      </c>
      <c r="AM26" s="37">
        <v>0</v>
      </c>
      <c r="AN26" s="37">
        <v>0</v>
      </c>
      <c r="AO26" s="37">
        <v>1</v>
      </c>
      <c r="AP26" s="37">
        <v>0</v>
      </c>
      <c r="AQ26" s="37">
        <v>0</v>
      </c>
      <c r="AR26" s="37">
        <v>0</v>
      </c>
      <c r="AS26" s="37">
        <v>0</v>
      </c>
      <c r="AT26" s="37">
        <v>0</v>
      </c>
      <c r="AU26" s="37">
        <v>0</v>
      </c>
      <c r="AV26" s="37">
        <v>0</v>
      </c>
      <c r="AW26" s="37">
        <v>0</v>
      </c>
      <c r="AX26" s="37">
        <v>0</v>
      </c>
      <c r="AY26" s="37">
        <v>0</v>
      </c>
      <c r="AZ26" s="37">
        <v>0</v>
      </c>
      <c r="BA26" s="37">
        <v>0</v>
      </c>
      <c r="BB26" s="38">
        <v>0</v>
      </c>
      <c r="BC26" s="37"/>
      <c r="BD26" s="58"/>
      <c r="BE26" s="56">
        <v>0</v>
      </c>
    </row>
    <row r="27" spans="1:57">
      <c r="F27" s="42">
        <v>4</v>
      </c>
      <c r="G27" s="42">
        <v>4</v>
      </c>
      <c r="H27" s="36">
        <v>25</v>
      </c>
      <c r="AD27" s="36">
        <v>0</v>
      </c>
      <c r="AE27" s="37">
        <v>0</v>
      </c>
      <c r="AF27" s="37">
        <v>1</v>
      </c>
      <c r="AG27" s="37">
        <v>0</v>
      </c>
      <c r="AH27" s="37">
        <v>0</v>
      </c>
      <c r="AI27" s="37">
        <v>0</v>
      </c>
      <c r="AJ27" s="37">
        <v>0</v>
      </c>
      <c r="AK27" s="37">
        <v>-2</v>
      </c>
      <c r="AL27" s="37">
        <v>0</v>
      </c>
      <c r="AM27" s="37">
        <v>0</v>
      </c>
      <c r="AN27" s="37">
        <v>0</v>
      </c>
      <c r="AO27" s="37">
        <v>0</v>
      </c>
      <c r="AP27" s="37">
        <v>1</v>
      </c>
      <c r="AQ27" s="37">
        <v>0</v>
      </c>
      <c r="AR27" s="37">
        <v>0</v>
      </c>
      <c r="AS27" s="37">
        <v>0</v>
      </c>
      <c r="AT27" s="37">
        <v>0</v>
      </c>
      <c r="AU27" s="37">
        <v>0</v>
      </c>
      <c r="AV27" s="37">
        <v>0</v>
      </c>
      <c r="AW27" s="37">
        <v>0</v>
      </c>
      <c r="AX27" s="37">
        <v>0</v>
      </c>
      <c r="AY27" s="37">
        <v>0</v>
      </c>
      <c r="AZ27" s="37">
        <v>0</v>
      </c>
      <c r="BA27" s="37">
        <v>0</v>
      </c>
      <c r="BB27" s="38">
        <v>0</v>
      </c>
      <c r="BC27" s="37"/>
      <c r="BD27" s="58"/>
      <c r="BE27" s="56">
        <v>0</v>
      </c>
    </row>
    <row r="28" spans="1:57">
      <c r="AD28" s="46">
        <v>0</v>
      </c>
      <c r="AE28" s="47">
        <v>0</v>
      </c>
      <c r="AF28" s="47">
        <v>0</v>
      </c>
      <c r="AG28" s="37">
        <v>1</v>
      </c>
      <c r="AH28" s="37">
        <v>0</v>
      </c>
      <c r="AI28" s="37">
        <v>0</v>
      </c>
      <c r="AJ28" s="37">
        <v>0</v>
      </c>
      <c r="AK28" s="37">
        <v>0</v>
      </c>
      <c r="AL28" s="37">
        <v>-2</v>
      </c>
      <c r="AM28" s="37">
        <v>0</v>
      </c>
      <c r="AN28" s="37">
        <v>0</v>
      </c>
      <c r="AO28" s="37">
        <v>0</v>
      </c>
      <c r="AP28" s="37">
        <v>0</v>
      </c>
      <c r="AQ28" s="37">
        <v>1</v>
      </c>
      <c r="AR28" s="47">
        <v>0</v>
      </c>
      <c r="AS28" s="47">
        <v>0</v>
      </c>
      <c r="AT28" s="47">
        <v>0</v>
      </c>
      <c r="AU28" s="47">
        <v>0</v>
      </c>
      <c r="AV28" s="47">
        <v>0</v>
      </c>
      <c r="AW28" s="47">
        <v>0</v>
      </c>
      <c r="AX28" s="47">
        <v>0</v>
      </c>
      <c r="AY28" s="47">
        <v>0</v>
      </c>
      <c r="AZ28" s="47">
        <v>0</v>
      </c>
      <c r="BA28" s="47">
        <v>0</v>
      </c>
      <c r="BB28" s="48">
        <v>0</v>
      </c>
      <c r="BC28" s="47"/>
      <c r="BD28" s="58"/>
      <c r="BE28" s="56">
        <v>0</v>
      </c>
    </row>
    <row r="29" spans="1:57">
      <c r="AD29" s="46">
        <v>0</v>
      </c>
      <c r="AE29" s="47">
        <v>0</v>
      </c>
      <c r="AF29" s="47">
        <v>0</v>
      </c>
      <c r="AG29" s="47">
        <v>0</v>
      </c>
      <c r="AH29" s="37">
        <v>1</v>
      </c>
      <c r="AI29" s="37">
        <v>0</v>
      </c>
      <c r="AJ29" s="37">
        <v>0</v>
      </c>
      <c r="AK29" s="37">
        <v>0</v>
      </c>
      <c r="AL29" s="37">
        <v>0</v>
      </c>
      <c r="AM29" s="37">
        <v>-2</v>
      </c>
      <c r="AN29" s="37">
        <v>0</v>
      </c>
      <c r="AO29" s="37">
        <v>0</v>
      </c>
      <c r="AP29" s="37">
        <v>0</v>
      </c>
      <c r="AQ29" s="37">
        <v>0</v>
      </c>
      <c r="AR29" s="37">
        <v>1</v>
      </c>
      <c r="AS29" s="47">
        <v>0</v>
      </c>
      <c r="AT29" s="47">
        <v>0</v>
      </c>
      <c r="AU29" s="47">
        <v>0</v>
      </c>
      <c r="AV29" s="47">
        <v>0</v>
      </c>
      <c r="AW29" s="47">
        <v>0</v>
      </c>
      <c r="AX29" s="47">
        <v>0</v>
      </c>
      <c r="AY29" s="47">
        <v>0</v>
      </c>
      <c r="AZ29" s="47">
        <v>0</v>
      </c>
      <c r="BA29" s="47">
        <v>0</v>
      </c>
      <c r="BB29" s="48">
        <v>0</v>
      </c>
      <c r="BC29" s="47"/>
      <c r="BD29" s="58"/>
      <c r="BE29" s="56">
        <v>0</v>
      </c>
    </row>
    <row r="30" spans="1:57">
      <c r="AD30" s="46">
        <v>0</v>
      </c>
      <c r="AE30" s="47">
        <v>0</v>
      </c>
      <c r="AF30" s="47">
        <v>0</v>
      </c>
      <c r="AG30" s="47">
        <v>0</v>
      </c>
      <c r="AH30" s="47">
        <v>0</v>
      </c>
      <c r="AI30" s="47">
        <v>1</v>
      </c>
      <c r="AJ30" s="47">
        <v>0</v>
      </c>
      <c r="AK30" s="47">
        <v>0</v>
      </c>
      <c r="AL30" s="47">
        <v>0</v>
      </c>
      <c r="AM30" s="47">
        <v>0</v>
      </c>
      <c r="AN30" s="47">
        <v>-2</v>
      </c>
      <c r="AO30" s="47">
        <v>0</v>
      </c>
      <c r="AP30" s="47">
        <v>0</v>
      </c>
      <c r="AQ30" s="47">
        <v>0</v>
      </c>
      <c r="AR30" s="47">
        <v>0</v>
      </c>
      <c r="AS30" s="47">
        <v>1</v>
      </c>
      <c r="AT30" s="47">
        <v>0</v>
      </c>
      <c r="AU30" s="47">
        <v>0</v>
      </c>
      <c r="AV30" s="47">
        <v>0</v>
      </c>
      <c r="AW30" s="47">
        <v>0</v>
      </c>
      <c r="AX30" s="47">
        <v>0</v>
      </c>
      <c r="AY30" s="47">
        <v>0</v>
      </c>
      <c r="AZ30" s="47">
        <v>0</v>
      </c>
      <c r="BA30" s="47">
        <v>0</v>
      </c>
      <c r="BB30" s="48">
        <v>0</v>
      </c>
      <c r="BC30" s="47"/>
      <c r="BD30" s="58"/>
      <c r="BE30" s="56">
        <v>0</v>
      </c>
    </row>
    <row r="31" spans="1:57">
      <c r="AD31" s="46">
        <v>0</v>
      </c>
      <c r="AE31" s="47">
        <v>0</v>
      </c>
      <c r="AF31" s="47">
        <v>0</v>
      </c>
      <c r="AG31" s="47">
        <v>0</v>
      </c>
      <c r="AH31" s="47">
        <v>0</v>
      </c>
      <c r="AI31" s="47">
        <v>0</v>
      </c>
      <c r="AJ31" s="47">
        <v>1</v>
      </c>
      <c r="AK31" s="47">
        <v>0</v>
      </c>
      <c r="AL31" s="47">
        <v>0</v>
      </c>
      <c r="AM31" s="47">
        <v>0</v>
      </c>
      <c r="AN31" s="47">
        <v>0</v>
      </c>
      <c r="AO31" s="47">
        <v>-2</v>
      </c>
      <c r="AP31" s="47">
        <v>0</v>
      </c>
      <c r="AQ31" s="47">
        <v>0</v>
      </c>
      <c r="AR31" s="47">
        <v>0</v>
      </c>
      <c r="AS31" s="47">
        <v>0</v>
      </c>
      <c r="AT31" s="47">
        <v>1</v>
      </c>
      <c r="AU31" s="47">
        <v>0</v>
      </c>
      <c r="AV31" s="47">
        <v>0</v>
      </c>
      <c r="AW31" s="47">
        <v>0</v>
      </c>
      <c r="AX31" s="47">
        <v>0</v>
      </c>
      <c r="AY31" s="47">
        <v>0</v>
      </c>
      <c r="AZ31" s="47">
        <v>0</v>
      </c>
      <c r="BA31" s="47">
        <v>0</v>
      </c>
      <c r="BB31" s="48">
        <v>0</v>
      </c>
      <c r="BC31" s="47"/>
      <c r="BD31" s="58"/>
      <c r="BE31" s="56">
        <v>0</v>
      </c>
    </row>
    <row r="32" spans="1:57">
      <c r="AD32" s="46">
        <v>0</v>
      </c>
      <c r="AE32" s="47">
        <v>0</v>
      </c>
      <c r="AF32" s="47">
        <v>0</v>
      </c>
      <c r="AG32" s="47">
        <v>0</v>
      </c>
      <c r="AH32" s="47">
        <v>0</v>
      </c>
      <c r="AI32" s="47">
        <v>0</v>
      </c>
      <c r="AJ32" s="47">
        <v>0</v>
      </c>
      <c r="AK32" s="47">
        <v>1</v>
      </c>
      <c r="AL32" s="47">
        <v>0</v>
      </c>
      <c r="AM32" s="47">
        <v>0</v>
      </c>
      <c r="AN32" s="47">
        <v>0</v>
      </c>
      <c r="AO32" s="47">
        <v>0</v>
      </c>
      <c r="AP32" s="47">
        <v>-2</v>
      </c>
      <c r="AQ32" s="47">
        <v>0</v>
      </c>
      <c r="AR32" s="47">
        <v>0</v>
      </c>
      <c r="AS32" s="47">
        <v>0</v>
      </c>
      <c r="AT32" s="47">
        <v>0</v>
      </c>
      <c r="AU32" s="47">
        <v>1</v>
      </c>
      <c r="AV32" s="47">
        <v>0</v>
      </c>
      <c r="AW32" s="47">
        <v>0</v>
      </c>
      <c r="AX32" s="47">
        <v>0</v>
      </c>
      <c r="AY32" s="47">
        <v>0</v>
      </c>
      <c r="AZ32" s="47">
        <v>0</v>
      </c>
      <c r="BA32" s="47">
        <v>0</v>
      </c>
      <c r="BB32" s="48">
        <v>0</v>
      </c>
      <c r="BC32" s="47"/>
      <c r="BD32" s="58"/>
      <c r="BE32" s="56">
        <v>0</v>
      </c>
    </row>
    <row r="33" spans="21:57">
      <c r="AD33" s="46">
        <v>0</v>
      </c>
      <c r="AE33" s="47">
        <v>0</v>
      </c>
      <c r="AF33" s="47">
        <v>0</v>
      </c>
      <c r="AG33" s="47">
        <v>0</v>
      </c>
      <c r="AH33" s="47">
        <v>0</v>
      </c>
      <c r="AI33" s="47">
        <v>0</v>
      </c>
      <c r="AJ33" s="47">
        <v>0</v>
      </c>
      <c r="AK33" s="47">
        <v>0</v>
      </c>
      <c r="AL33" s="47">
        <v>1</v>
      </c>
      <c r="AM33" s="47">
        <v>0</v>
      </c>
      <c r="AN33" s="47">
        <v>0</v>
      </c>
      <c r="AO33" s="47">
        <v>0</v>
      </c>
      <c r="AP33" s="47">
        <v>0</v>
      </c>
      <c r="AQ33" s="47">
        <v>-2</v>
      </c>
      <c r="AR33" s="47">
        <v>0</v>
      </c>
      <c r="AS33" s="47">
        <v>0</v>
      </c>
      <c r="AT33" s="47">
        <v>0</v>
      </c>
      <c r="AU33" s="47">
        <v>0</v>
      </c>
      <c r="AV33" s="47">
        <v>1</v>
      </c>
      <c r="AW33" s="47">
        <v>0</v>
      </c>
      <c r="AX33" s="47">
        <v>0</v>
      </c>
      <c r="AY33" s="47">
        <v>0</v>
      </c>
      <c r="AZ33" s="47">
        <v>0</v>
      </c>
      <c r="BA33" s="47">
        <v>0</v>
      </c>
      <c r="BB33" s="48">
        <v>0</v>
      </c>
      <c r="BC33" s="47"/>
      <c r="BD33" s="58"/>
      <c r="BE33" s="56">
        <v>0</v>
      </c>
    </row>
    <row r="34" spans="21:57">
      <c r="AD34" s="46">
        <v>0</v>
      </c>
      <c r="AE34" s="47">
        <v>0</v>
      </c>
      <c r="AF34" s="47">
        <v>0</v>
      </c>
      <c r="AG34" s="47">
        <v>0</v>
      </c>
      <c r="AH34" s="47">
        <v>0</v>
      </c>
      <c r="AI34" s="47">
        <v>0</v>
      </c>
      <c r="AJ34" s="47">
        <v>0</v>
      </c>
      <c r="AK34" s="47">
        <v>0</v>
      </c>
      <c r="AL34" s="47">
        <v>0</v>
      </c>
      <c r="AM34" s="47">
        <v>1</v>
      </c>
      <c r="AN34" s="47">
        <v>0</v>
      </c>
      <c r="AO34" s="47">
        <v>0</v>
      </c>
      <c r="AP34" s="47">
        <v>0</v>
      </c>
      <c r="AQ34" s="47">
        <v>0</v>
      </c>
      <c r="AR34" s="47">
        <v>-2</v>
      </c>
      <c r="AS34" s="47">
        <v>0</v>
      </c>
      <c r="AT34" s="47">
        <v>0</v>
      </c>
      <c r="AU34" s="47">
        <v>0</v>
      </c>
      <c r="AV34" s="47">
        <v>0</v>
      </c>
      <c r="AW34" s="47">
        <v>1</v>
      </c>
      <c r="AX34" s="47">
        <v>0</v>
      </c>
      <c r="AY34" s="47">
        <v>0</v>
      </c>
      <c r="AZ34" s="47">
        <v>0</v>
      </c>
      <c r="BA34" s="47">
        <v>0</v>
      </c>
      <c r="BB34" s="48">
        <v>0</v>
      </c>
      <c r="BC34" s="47"/>
      <c r="BD34" s="58"/>
      <c r="BE34" s="56">
        <v>0</v>
      </c>
    </row>
    <row r="35" spans="21:57">
      <c r="AD35" s="46">
        <v>0</v>
      </c>
      <c r="AE35" s="47">
        <v>0</v>
      </c>
      <c r="AF35" s="47">
        <v>0</v>
      </c>
      <c r="AG35" s="47">
        <v>0</v>
      </c>
      <c r="AH35" s="47">
        <v>0</v>
      </c>
      <c r="AI35" s="47">
        <v>0</v>
      </c>
      <c r="AJ35" s="47">
        <v>0</v>
      </c>
      <c r="AK35" s="47">
        <v>0</v>
      </c>
      <c r="AL35" s="47">
        <v>0</v>
      </c>
      <c r="AM35" s="47">
        <v>0</v>
      </c>
      <c r="AN35" s="37">
        <v>1</v>
      </c>
      <c r="AO35" s="37">
        <v>0</v>
      </c>
      <c r="AP35" s="37">
        <v>0</v>
      </c>
      <c r="AQ35" s="37">
        <v>0</v>
      </c>
      <c r="AR35" s="37">
        <v>0</v>
      </c>
      <c r="AS35" s="37">
        <v>-2</v>
      </c>
      <c r="AT35" s="37">
        <v>0</v>
      </c>
      <c r="AU35" s="37">
        <v>0</v>
      </c>
      <c r="AV35" s="37">
        <v>0</v>
      </c>
      <c r="AW35" s="37">
        <v>0</v>
      </c>
      <c r="AX35" s="37">
        <v>1</v>
      </c>
      <c r="AY35" s="47">
        <v>0</v>
      </c>
      <c r="AZ35" s="47">
        <v>0</v>
      </c>
      <c r="BA35" s="47">
        <v>0</v>
      </c>
      <c r="BB35" s="48">
        <v>0</v>
      </c>
      <c r="BC35" s="47"/>
      <c r="BD35" s="58"/>
      <c r="BE35" s="56">
        <v>0</v>
      </c>
    </row>
    <row r="36" spans="21:57">
      <c r="AD36" s="46">
        <v>0</v>
      </c>
      <c r="AE36" s="47">
        <v>0</v>
      </c>
      <c r="AF36" s="47">
        <v>0</v>
      </c>
      <c r="AG36" s="47">
        <v>0</v>
      </c>
      <c r="AH36" s="47">
        <v>0</v>
      </c>
      <c r="AI36" s="47">
        <v>0</v>
      </c>
      <c r="AJ36" s="47">
        <v>0</v>
      </c>
      <c r="AK36" s="47">
        <v>0</v>
      </c>
      <c r="AL36" s="47">
        <v>0</v>
      </c>
      <c r="AM36" s="47">
        <v>0</v>
      </c>
      <c r="AN36" s="47">
        <v>0</v>
      </c>
      <c r="AO36" s="37">
        <v>1</v>
      </c>
      <c r="AP36" s="37">
        <v>0</v>
      </c>
      <c r="AQ36" s="37">
        <v>0</v>
      </c>
      <c r="AR36" s="37">
        <v>0</v>
      </c>
      <c r="AS36" s="37">
        <v>0</v>
      </c>
      <c r="AT36" s="37">
        <v>-2</v>
      </c>
      <c r="AU36" s="37">
        <v>0</v>
      </c>
      <c r="AV36" s="37">
        <v>0</v>
      </c>
      <c r="AW36" s="37">
        <v>0</v>
      </c>
      <c r="AX36" s="37">
        <v>0</v>
      </c>
      <c r="AY36" s="37">
        <v>1</v>
      </c>
      <c r="AZ36" s="47">
        <v>0</v>
      </c>
      <c r="BA36" s="47">
        <v>0</v>
      </c>
      <c r="BB36" s="48">
        <v>0</v>
      </c>
      <c r="BC36" s="47"/>
      <c r="BD36" s="58"/>
      <c r="BE36" s="56">
        <v>0</v>
      </c>
    </row>
    <row r="37" spans="21:57">
      <c r="AD37" s="46">
        <v>0</v>
      </c>
      <c r="AE37" s="47">
        <v>0</v>
      </c>
      <c r="AF37" s="47">
        <v>0</v>
      </c>
      <c r="AG37" s="47">
        <v>0</v>
      </c>
      <c r="AH37" s="47">
        <v>0</v>
      </c>
      <c r="AI37" s="47">
        <v>0</v>
      </c>
      <c r="AJ37" s="47">
        <v>0</v>
      </c>
      <c r="AK37" s="47">
        <v>0</v>
      </c>
      <c r="AL37" s="47">
        <v>0</v>
      </c>
      <c r="AM37" s="47">
        <v>0</v>
      </c>
      <c r="AN37" s="47">
        <v>0</v>
      </c>
      <c r="AO37" s="47">
        <v>0</v>
      </c>
      <c r="AP37" s="37">
        <v>1</v>
      </c>
      <c r="AQ37" s="37">
        <v>0</v>
      </c>
      <c r="AR37" s="37">
        <v>0</v>
      </c>
      <c r="AS37" s="37">
        <v>0</v>
      </c>
      <c r="AT37" s="37">
        <v>0</v>
      </c>
      <c r="AU37" s="37">
        <v>-2</v>
      </c>
      <c r="AV37" s="37">
        <v>0</v>
      </c>
      <c r="AW37" s="37">
        <v>0</v>
      </c>
      <c r="AX37" s="37">
        <v>0</v>
      </c>
      <c r="AY37" s="37">
        <v>0</v>
      </c>
      <c r="AZ37" s="37">
        <v>1</v>
      </c>
      <c r="BA37" s="47">
        <v>0</v>
      </c>
      <c r="BB37" s="48">
        <v>0</v>
      </c>
      <c r="BC37" s="47"/>
      <c r="BD37" s="58"/>
      <c r="BE37" s="56">
        <v>0</v>
      </c>
    </row>
    <row r="38" spans="21:57">
      <c r="AD38" s="46">
        <v>0</v>
      </c>
      <c r="AE38" s="47">
        <v>0</v>
      </c>
      <c r="AF38" s="47">
        <v>0</v>
      </c>
      <c r="AG38" s="47">
        <v>0</v>
      </c>
      <c r="AH38" s="47">
        <v>0</v>
      </c>
      <c r="AI38" s="47">
        <v>0</v>
      </c>
      <c r="AJ38" s="47">
        <v>0</v>
      </c>
      <c r="AK38" s="47">
        <v>0</v>
      </c>
      <c r="AL38" s="47">
        <v>0</v>
      </c>
      <c r="AM38" s="47">
        <v>0</v>
      </c>
      <c r="AN38" s="47">
        <v>0</v>
      </c>
      <c r="AO38" s="47">
        <v>0</v>
      </c>
      <c r="AP38" s="47">
        <v>0</v>
      </c>
      <c r="AQ38" s="37">
        <v>1</v>
      </c>
      <c r="AR38" s="37">
        <v>0</v>
      </c>
      <c r="AS38" s="37">
        <v>0</v>
      </c>
      <c r="AT38" s="37">
        <v>0</v>
      </c>
      <c r="AU38" s="37">
        <v>0</v>
      </c>
      <c r="AV38" s="37">
        <v>-2</v>
      </c>
      <c r="AW38" s="37">
        <v>0</v>
      </c>
      <c r="AX38" s="37">
        <v>0</v>
      </c>
      <c r="AY38" s="37">
        <v>0</v>
      </c>
      <c r="AZ38" s="37">
        <v>0</v>
      </c>
      <c r="BA38" s="37">
        <v>1</v>
      </c>
      <c r="BB38" s="48">
        <v>0</v>
      </c>
      <c r="BC38" s="47"/>
      <c r="BD38" s="58"/>
      <c r="BE38" s="56">
        <v>0</v>
      </c>
    </row>
    <row r="39" spans="21:57">
      <c r="AD39" s="49">
        <v>0</v>
      </c>
      <c r="AE39" s="50">
        <v>0</v>
      </c>
      <c r="AF39" s="50">
        <v>0</v>
      </c>
      <c r="AG39" s="50">
        <v>0</v>
      </c>
      <c r="AH39" s="50">
        <v>0</v>
      </c>
      <c r="AI39" s="50">
        <v>0</v>
      </c>
      <c r="AJ39" s="50">
        <v>0</v>
      </c>
      <c r="AK39" s="50">
        <v>0</v>
      </c>
      <c r="AL39" s="50">
        <v>0</v>
      </c>
      <c r="AM39" s="50">
        <v>0</v>
      </c>
      <c r="AN39" s="50">
        <v>0</v>
      </c>
      <c r="AO39" s="50">
        <v>0</v>
      </c>
      <c r="AP39" s="50">
        <v>0</v>
      </c>
      <c r="AQ39" s="50">
        <v>0</v>
      </c>
      <c r="AR39" s="40">
        <v>1</v>
      </c>
      <c r="AS39" s="40">
        <v>0</v>
      </c>
      <c r="AT39" s="40">
        <v>0</v>
      </c>
      <c r="AU39" s="40">
        <v>0</v>
      </c>
      <c r="AV39" s="40">
        <v>0</v>
      </c>
      <c r="AW39" s="40">
        <v>-2</v>
      </c>
      <c r="AX39" s="40">
        <v>0</v>
      </c>
      <c r="AY39" s="40">
        <v>0</v>
      </c>
      <c r="AZ39" s="40">
        <v>0</v>
      </c>
      <c r="BA39" s="40">
        <v>0</v>
      </c>
      <c r="BB39" s="41">
        <v>1</v>
      </c>
      <c r="BC39" s="37"/>
      <c r="BD39" s="58"/>
      <c r="BE39" s="57">
        <v>0</v>
      </c>
    </row>
    <row r="42" spans="21:57">
      <c r="AD42" s="43">
        <v>1</v>
      </c>
      <c r="AE42" s="43">
        <v>2</v>
      </c>
      <c r="AF42" s="43">
        <v>3</v>
      </c>
      <c r="AG42" s="43">
        <v>4</v>
      </c>
      <c r="AH42" s="43">
        <v>5</v>
      </c>
      <c r="AL42" s="43">
        <v>0</v>
      </c>
      <c r="AM42" s="43">
        <v>1</v>
      </c>
      <c r="AN42" s="43">
        <v>2</v>
      </c>
      <c r="AO42" s="43">
        <v>3</v>
      </c>
      <c r="AP42" s="43">
        <v>4</v>
      </c>
    </row>
    <row r="43" spans="21:57" ht="15" customHeight="1">
      <c r="U43" s="101" t="s">
        <v>28</v>
      </c>
      <c r="V43" s="102"/>
      <c r="W43" s="102"/>
      <c r="X43" s="102"/>
      <c r="Y43" s="102"/>
      <c r="Z43" s="102"/>
      <c r="AA43" s="103"/>
      <c r="AB43" s="66"/>
      <c r="AC43" s="44">
        <v>5</v>
      </c>
      <c r="AD43" s="33">
        <f t="shared" ref="AD43:AH47" si="22">AD$42+($AC43-1)*5</f>
        <v>21</v>
      </c>
      <c r="AE43" s="34">
        <f t="shared" si="22"/>
        <v>22</v>
      </c>
      <c r="AF43" s="34">
        <f t="shared" si="22"/>
        <v>23</v>
      </c>
      <c r="AG43" s="34">
        <f t="shared" si="22"/>
        <v>24</v>
      </c>
      <c r="AH43" s="35">
        <f t="shared" si="22"/>
        <v>25</v>
      </c>
      <c r="AK43" s="44">
        <v>4</v>
      </c>
      <c r="AL43" s="33">
        <f t="shared" ref="AL43:AP47" si="23">AL$42+($AC43-1)*5+1</f>
        <v>21</v>
      </c>
      <c r="AM43" s="34">
        <f t="shared" si="23"/>
        <v>22</v>
      </c>
      <c r="AN43" s="34">
        <f t="shared" si="23"/>
        <v>23</v>
      </c>
      <c r="AO43" s="34">
        <f t="shared" si="23"/>
        <v>24</v>
      </c>
      <c r="AP43" s="35">
        <f t="shared" si="23"/>
        <v>25</v>
      </c>
    </row>
    <row r="44" spans="21:57">
      <c r="U44" s="104"/>
      <c r="V44" s="105"/>
      <c r="W44" s="105"/>
      <c r="X44" s="105"/>
      <c r="Y44" s="105"/>
      <c r="Z44" s="105"/>
      <c r="AA44" s="106"/>
      <c r="AB44" s="66"/>
      <c r="AC44" s="44">
        <v>4</v>
      </c>
      <c r="AD44" s="36">
        <f t="shared" si="22"/>
        <v>16</v>
      </c>
      <c r="AE44" s="37">
        <f t="shared" si="22"/>
        <v>17</v>
      </c>
      <c r="AF44" s="37">
        <f t="shared" si="22"/>
        <v>18</v>
      </c>
      <c r="AG44" s="37">
        <f t="shared" si="22"/>
        <v>19</v>
      </c>
      <c r="AH44" s="38">
        <f t="shared" si="22"/>
        <v>20</v>
      </c>
      <c r="AK44" s="44">
        <v>3</v>
      </c>
      <c r="AL44" s="36">
        <f t="shared" si="23"/>
        <v>16</v>
      </c>
      <c r="AM44" s="37">
        <f t="shared" si="23"/>
        <v>17</v>
      </c>
      <c r="AN44" s="37">
        <f t="shared" si="23"/>
        <v>18</v>
      </c>
      <c r="AO44" s="37">
        <f t="shared" si="23"/>
        <v>19</v>
      </c>
      <c r="AP44" s="38">
        <f t="shared" si="23"/>
        <v>20</v>
      </c>
    </row>
    <row r="45" spans="21:57">
      <c r="U45" s="104"/>
      <c r="V45" s="105"/>
      <c r="W45" s="105"/>
      <c r="X45" s="105"/>
      <c r="Y45" s="105"/>
      <c r="Z45" s="105"/>
      <c r="AA45" s="106"/>
      <c r="AB45" s="66"/>
      <c r="AC45" s="44">
        <v>3</v>
      </c>
      <c r="AD45" s="36">
        <f t="shared" si="22"/>
        <v>11</v>
      </c>
      <c r="AE45" s="37">
        <f t="shared" si="22"/>
        <v>12</v>
      </c>
      <c r="AF45" s="37">
        <f t="shared" si="22"/>
        <v>13</v>
      </c>
      <c r="AG45" s="37">
        <f t="shared" si="22"/>
        <v>14</v>
      </c>
      <c r="AH45" s="38">
        <f t="shared" si="22"/>
        <v>15</v>
      </c>
      <c r="AK45" s="44">
        <v>2</v>
      </c>
      <c r="AL45" s="36">
        <f t="shared" si="23"/>
        <v>11</v>
      </c>
      <c r="AM45" s="37">
        <f t="shared" si="23"/>
        <v>12</v>
      </c>
      <c r="AN45" s="37">
        <f t="shared" si="23"/>
        <v>13</v>
      </c>
      <c r="AO45" s="37">
        <f t="shared" si="23"/>
        <v>14</v>
      </c>
      <c r="AP45" s="38">
        <f t="shared" si="23"/>
        <v>15</v>
      </c>
    </row>
    <row r="46" spans="21:57">
      <c r="U46" s="104"/>
      <c r="V46" s="105"/>
      <c r="W46" s="105"/>
      <c r="X46" s="105"/>
      <c r="Y46" s="105"/>
      <c r="Z46" s="105"/>
      <c r="AA46" s="106"/>
      <c r="AB46" s="66"/>
      <c r="AC46" s="44">
        <v>2</v>
      </c>
      <c r="AD46" s="36">
        <f t="shared" si="22"/>
        <v>6</v>
      </c>
      <c r="AE46" s="37">
        <f t="shared" si="22"/>
        <v>7</v>
      </c>
      <c r="AF46" s="37">
        <f t="shared" si="22"/>
        <v>8</v>
      </c>
      <c r="AG46" s="37">
        <f t="shared" si="22"/>
        <v>9</v>
      </c>
      <c r="AH46" s="38">
        <f t="shared" si="22"/>
        <v>10</v>
      </c>
      <c r="AK46" s="44">
        <v>1</v>
      </c>
      <c r="AL46" s="36">
        <f t="shared" si="23"/>
        <v>6</v>
      </c>
      <c r="AM46" s="37">
        <f t="shared" si="23"/>
        <v>7</v>
      </c>
      <c r="AN46" s="37">
        <f t="shared" si="23"/>
        <v>8</v>
      </c>
      <c r="AO46" s="37">
        <f t="shared" si="23"/>
        <v>9</v>
      </c>
      <c r="AP46" s="38">
        <f t="shared" si="23"/>
        <v>10</v>
      </c>
    </row>
    <row r="47" spans="21:57">
      <c r="U47" s="107"/>
      <c r="V47" s="108"/>
      <c r="W47" s="108"/>
      <c r="X47" s="108"/>
      <c r="Y47" s="108"/>
      <c r="Z47" s="108"/>
      <c r="AA47" s="109"/>
      <c r="AB47" s="66"/>
      <c r="AC47" s="44">
        <v>1</v>
      </c>
      <c r="AD47" s="39">
        <f t="shared" si="22"/>
        <v>1</v>
      </c>
      <c r="AE47" s="40">
        <f t="shared" si="22"/>
        <v>2</v>
      </c>
      <c r="AF47" s="40">
        <f t="shared" si="22"/>
        <v>3</v>
      </c>
      <c r="AG47" s="40">
        <f t="shared" si="22"/>
        <v>4</v>
      </c>
      <c r="AH47" s="41">
        <f t="shared" si="22"/>
        <v>5</v>
      </c>
      <c r="AK47" s="44">
        <v>0</v>
      </c>
      <c r="AL47" s="39">
        <f>AL$42+($AC47-1)*5+1</f>
        <v>1</v>
      </c>
      <c r="AM47" s="40">
        <f t="shared" si="23"/>
        <v>2</v>
      </c>
      <c r="AN47" s="40">
        <f t="shared" si="23"/>
        <v>3</v>
      </c>
      <c r="AO47" s="40">
        <f t="shared" si="23"/>
        <v>4</v>
      </c>
      <c r="AP47" s="41">
        <f t="shared" si="23"/>
        <v>5</v>
      </c>
    </row>
    <row r="50" spans="21:57">
      <c r="AC50" s="58"/>
      <c r="AD50" s="60">
        <v>1</v>
      </c>
      <c r="AE50" s="60">
        <v>2</v>
      </c>
      <c r="AF50" s="60">
        <v>3</v>
      </c>
      <c r="AG50" s="60">
        <v>4</v>
      </c>
      <c r="AH50" s="60">
        <v>5</v>
      </c>
      <c r="AI50" s="60">
        <v>6</v>
      </c>
      <c r="AJ50" s="60">
        <v>7</v>
      </c>
      <c r="AK50" s="60">
        <v>8</v>
      </c>
      <c r="AL50" s="60">
        <v>9</v>
      </c>
      <c r="AM50" s="60">
        <v>10</v>
      </c>
      <c r="AN50" s="60">
        <v>11</v>
      </c>
      <c r="AO50" s="60">
        <v>12</v>
      </c>
      <c r="AP50" s="60">
        <v>13</v>
      </c>
      <c r="AQ50" s="60">
        <v>14</v>
      </c>
      <c r="AR50" s="60">
        <v>15</v>
      </c>
      <c r="AS50" s="60">
        <v>16</v>
      </c>
      <c r="AT50" s="60">
        <v>17</v>
      </c>
      <c r="AU50" s="60">
        <v>18</v>
      </c>
      <c r="AV50" s="60">
        <v>19</v>
      </c>
      <c r="AW50" s="60">
        <v>20</v>
      </c>
      <c r="AX50" s="60">
        <v>21</v>
      </c>
      <c r="AY50" s="60">
        <v>22</v>
      </c>
      <c r="AZ50" s="60">
        <v>23</v>
      </c>
      <c r="BA50" s="60">
        <v>24</v>
      </c>
      <c r="BB50" s="60">
        <v>25</v>
      </c>
      <c r="BC50" s="60"/>
      <c r="BD50" s="58"/>
      <c r="BE50" s="58"/>
    </row>
    <row r="51" spans="21:57">
      <c r="AC51" s="59">
        <v>1</v>
      </c>
      <c r="AD51" s="51">
        <f>AD3</f>
        <v>0</v>
      </c>
      <c r="AE51" s="52">
        <f t="shared" ref="AE51:BB51" si="24">AE3</f>
        <v>0</v>
      </c>
      <c r="AF51" s="52">
        <f t="shared" si="24"/>
        <v>0</v>
      </c>
      <c r="AG51" s="52">
        <f t="shared" si="24"/>
        <v>0</v>
      </c>
      <c r="AH51" s="52">
        <f t="shared" si="24"/>
        <v>0</v>
      </c>
      <c r="AI51" s="52">
        <f t="shared" si="24"/>
        <v>0</v>
      </c>
      <c r="AJ51" s="52">
        <f t="shared" si="24"/>
        <v>0</v>
      </c>
      <c r="AK51" s="52">
        <f t="shared" si="24"/>
        <v>0</v>
      </c>
      <c r="AL51" s="52">
        <f t="shared" si="24"/>
        <v>0</v>
      </c>
      <c r="AM51" s="52">
        <f t="shared" si="24"/>
        <v>0</v>
      </c>
      <c r="AN51" s="52">
        <f t="shared" si="24"/>
        <v>0</v>
      </c>
      <c r="AO51" s="52">
        <f t="shared" si="24"/>
        <v>0</v>
      </c>
      <c r="AP51" s="52">
        <f t="shared" si="24"/>
        <v>0</v>
      </c>
      <c r="AQ51" s="34">
        <f t="shared" si="24"/>
        <v>0</v>
      </c>
      <c r="AR51" s="34">
        <f t="shared" si="24"/>
        <v>0</v>
      </c>
      <c r="AS51" s="34">
        <f t="shared" si="24"/>
        <v>0</v>
      </c>
      <c r="AT51" s="34">
        <f t="shared" si="24"/>
        <v>0</v>
      </c>
      <c r="AU51" s="34">
        <f t="shared" si="24"/>
        <v>0</v>
      </c>
      <c r="AV51" s="34">
        <f t="shared" si="24"/>
        <v>0</v>
      </c>
      <c r="AW51" s="34">
        <f t="shared" si="24"/>
        <v>0</v>
      </c>
      <c r="AX51" s="34">
        <f t="shared" si="24"/>
        <v>1</v>
      </c>
      <c r="AY51" s="34">
        <f t="shared" si="24"/>
        <v>0</v>
      </c>
      <c r="AZ51" s="34">
        <f t="shared" si="24"/>
        <v>0</v>
      </c>
      <c r="BA51" s="34">
        <f t="shared" si="24"/>
        <v>0</v>
      </c>
      <c r="BB51" s="35">
        <f t="shared" si="24"/>
        <v>0</v>
      </c>
      <c r="BC51" s="37"/>
      <c r="BD51" s="59">
        <v>1</v>
      </c>
      <c r="BE51" s="55">
        <f>BE3</f>
        <v>1.5</v>
      </c>
    </row>
    <row r="52" spans="21:57">
      <c r="AC52" s="59">
        <v>2</v>
      </c>
      <c r="AD52" s="46">
        <f t="shared" ref="AD52:BB57" si="25">AD4</f>
        <v>0</v>
      </c>
      <c r="AE52" s="47">
        <f t="shared" si="25"/>
        <v>0</v>
      </c>
      <c r="AF52" s="47">
        <f t="shared" si="25"/>
        <v>0</v>
      </c>
      <c r="AG52" s="47">
        <f t="shared" si="25"/>
        <v>0</v>
      </c>
      <c r="AH52" s="47">
        <f t="shared" si="25"/>
        <v>0</v>
      </c>
      <c r="AI52" s="47">
        <f t="shared" si="25"/>
        <v>0</v>
      </c>
      <c r="AJ52" s="47">
        <f t="shared" si="25"/>
        <v>0</v>
      </c>
      <c r="AK52" s="47">
        <f t="shared" si="25"/>
        <v>0</v>
      </c>
      <c r="AL52" s="47">
        <f t="shared" si="25"/>
        <v>0</v>
      </c>
      <c r="AM52" s="47">
        <f t="shared" si="25"/>
        <v>0</v>
      </c>
      <c r="AN52" s="47">
        <f t="shared" si="25"/>
        <v>0</v>
      </c>
      <c r="AO52" s="47">
        <f t="shared" si="25"/>
        <v>0</v>
      </c>
      <c r="AP52" s="47">
        <f t="shared" si="25"/>
        <v>0</v>
      </c>
      <c r="AQ52" s="37">
        <f t="shared" si="25"/>
        <v>0</v>
      </c>
      <c r="AR52" s="37">
        <f t="shared" si="25"/>
        <v>0</v>
      </c>
      <c r="AS52" s="37">
        <f t="shared" si="25"/>
        <v>0</v>
      </c>
      <c r="AT52" s="37">
        <f t="shared" si="25"/>
        <v>0</v>
      </c>
      <c r="AU52" s="37">
        <f t="shared" si="25"/>
        <v>0</v>
      </c>
      <c r="AV52" s="37">
        <f t="shared" si="25"/>
        <v>0</v>
      </c>
      <c r="AW52" s="37">
        <f t="shared" si="25"/>
        <v>0</v>
      </c>
      <c r="AX52" s="37">
        <f t="shared" si="25"/>
        <v>0</v>
      </c>
      <c r="AY52" s="37">
        <f t="shared" si="25"/>
        <v>0</v>
      </c>
      <c r="AZ52" s="37">
        <f t="shared" si="25"/>
        <v>1</v>
      </c>
      <c r="BA52" s="37">
        <f t="shared" si="25"/>
        <v>0</v>
      </c>
      <c r="BB52" s="38">
        <f t="shared" si="25"/>
        <v>0</v>
      </c>
      <c r="BC52" s="37"/>
      <c r="BD52" s="59">
        <v>2</v>
      </c>
      <c r="BE52" s="56">
        <f t="shared" ref="BE52:BE87" si="26">BE4</f>
        <v>1.1000000000000001</v>
      </c>
    </row>
    <row r="53" spans="21:57">
      <c r="AC53" s="59">
        <v>3</v>
      </c>
      <c r="AD53" s="46">
        <f t="shared" si="25"/>
        <v>0</v>
      </c>
      <c r="AE53" s="47">
        <f t="shared" si="25"/>
        <v>0</v>
      </c>
      <c r="AF53" s="47">
        <f t="shared" si="25"/>
        <v>0</v>
      </c>
      <c r="AG53" s="47">
        <f t="shared" si="25"/>
        <v>0</v>
      </c>
      <c r="AH53" s="47">
        <f t="shared" si="25"/>
        <v>0</v>
      </c>
      <c r="AI53" s="47">
        <f t="shared" si="25"/>
        <v>0</v>
      </c>
      <c r="AJ53" s="47">
        <f t="shared" si="25"/>
        <v>0</v>
      </c>
      <c r="AK53" s="47">
        <f t="shared" si="25"/>
        <v>0</v>
      </c>
      <c r="AL53" s="47">
        <f t="shared" si="25"/>
        <v>0</v>
      </c>
      <c r="AM53" s="47">
        <f t="shared" si="25"/>
        <v>0</v>
      </c>
      <c r="AN53" s="47">
        <f t="shared" si="25"/>
        <v>0</v>
      </c>
      <c r="AO53" s="47">
        <f t="shared" si="25"/>
        <v>0</v>
      </c>
      <c r="AP53" s="47">
        <f t="shared" si="25"/>
        <v>0</v>
      </c>
      <c r="AQ53" s="37">
        <f t="shared" si="25"/>
        <v>0</v>
      </c>
      <c r="AR53" s="37">
        <f t="shared" si="25"/>
        <v>0</v>
      </c>
      <c r="AS53" s="37">
        <f t="shared" si="25"/>
        <v>0</v>
      </c>
      <c r="AT53" s="37">
        <f t="shared" si="25"/>
        <v>0</v>
      </c>
      <c r="AU53" s="37">
        <f t="shared" si="25"/>
        <v>0</v>
      </c>
      <c r="AV53" s="37">
        <f t="shared" si="25"/>
        <v>0</v>
      </c>
      <c r="AW53" s="37">
        <f t="shared" si="25"/>
        <v>0</v>
      </c>
      <c r="AX53" s="37">
        <f t="shared" si="25"/>
        <v>0</v>
      </c>
      <c r="AY53" s="37">
        <f t="shared" si="25"/>
        <v>0</v>
      </c>
      <c r="AZ53" s="37">
        <f t="shared" si="25"/>
        <v>0</v>
      </c>
      <c r="BA53" s="37">
        <f t="shared" si="25"/>
        <v>0</v>
      </c>
      <c r="BB53" s="38">
        <f t="shared" si="25"/>
        <v>1</v>
      </c>
      <c r="BC53" s="37"/>
      <c r="BD53" s="59">
        <v>3</v>
      </c>
      <c r="BE53" s="56">
        <f t="shared" si="26"/>
        <v>1.4</v>
      </c>
    </row>
    <row r="54" spans="21:57">
      <c r="AC54" s="59">
        <v>4</v>
      </c>
      <c r="AD54" s="46">
        <f t="shared" si="25"/>
        <v>1</v>
      </c>
      <c r="AE54" s="47">
        <f t="shared" si="25"/>
        <v>0</v>
      </c>
      <c r="AF54" s="47">
        <f t="shared" si="25"/>
        <v>0</v>
      </c>
      <c r="AG54" s="47">
        <f t="shared" si="25"/>
        <v>0</v>
      </c>
      <c r="AH54" s="47">
        <f t="shared" si="25"/>
        <v>0</v>
      </c>
      <c r="AI54" s="47">
        <f t="shared" si="25"/>
        <v>0</v>
      </c>
      <c r="AJ54" s="47">
        <f t="shared" si="25"/>
        <v>0</v>
      </c>
      <c r="AK54" s="47">
        <f t="shared" si="25"/>
        <v>0</v>
      </c>
      <c r="AL54" s="47">
        <f t="shared" si="25"/>
        <v>0</v>
      </c>
      <c r="AM54" s="47">
        <f t="shared" si="25"/>
        <v>0</v>
      </c>
      <c r="AN54" s="47">
        <f t="shared" si="25"/>
        <v>0</v>
      </c>
      <c r="AO54" s="47">
        <f t="shared" si="25"/>
        <v>0</v>
      </c>
      <c r="AP54" s="47">
        <f t="shared" si="25"/>
        <v>0</v>
      </c>
      <c r="AQ54" s="37">
        <f t="shared" si="25"/>
        <v>0</v>
      </c>
      <c r="AR54" s="37">
        <f t="shared" si="25"/>
        <v>0</v>
      </c>
      <c r="AS54" s="37">
        <f t="shared" si="25"/>
        <v>0</v>
      </c>
      <c r="AT54" s="37">
        <f t="shared" si="25"/>
        <v>0</v>
      </c>
      <c r="AU54" s="37">
        <f t="shared" si="25"/>
        <v>0</v>
      </c>
      <c r="AV54" s="37">
        <f t="shared" si="25"/>
        <v>0</v>
      </c>
      <c r="AW54" s="37">
        <f t="shared" si="25"/>
        <v>0</v>
      </c>
      <c r="AX54" s="37">
        <f t="shared" si="25"/>
        <v>0</v>
      </c>
      <c r="AY54" s="37">
        <f t="shared" si="25"/>
        <v>0</v>
      </c>
      <c r="AZ54" s="37">
        <f t="shared" si="25"/>
        <v>0</v>
      </c>
      <c r="BA54" s="37">
        <f t="shared" si="25"/>
        <v>0</v>
      </c>
      <c r="BB54" s="38">
        <f t="shared" si="25"/>
        <v>0</v>
      </c>
      <c r="BC54" s="37"/>
      <c r="BD54" s="59">
        <v>4</v>
      </c>
      <c r="BE54" s="56">
        <f t="shared" si="26"/>
        <v>1.5</v>
      </c>
    </row>
    <row r="55" spans="21:57">
      <c r="AC55" s="59">
        <v>5</v>
      </c>
      <c r="AD55" s="46">
        <f t="shared" si="25"/>
        <v>0</v>
      </c>
      <c r="AE55" s="47">
        <f t="shared" si="25"/>
        <v>0</v>
      </c>
      <c r="AF55" s="47">
        <f t="shared" si="25"/>
        <v>0</v>
      </c>
      <c r="AG55" s="47">
        <f t="shared" si="25"/>
        <v>0</v>
      </c>
      <c r="AH55" s="47">
        <f t="shared" si="25"/>
        <v>0</v>
      </c>
      <c r="AI55" s="47">
        <f t="shared" si="25"/>
        <v>0</v>
      </c>
      <c r="AJ55" s="47">
        <f t="shared" si="25"/>
        <v>0</v>
      </c>
      <c r="AK55" s="47">
        <f t="shared" si="25"/>
        <v>0.5</v>
      </c>
      <c r="AL55" s="47">
        <f t="shared" si="25"/>
        <v>0.5</v>
      </c>
      <c r="AM55" s="47">
        <f t="shared" si="25"/>
        <v>0</v>
      </c>
      <c r="AN55" s="47">
        <f t="shared" si="25"/>
        <v>0</v>
      </c>
      <c r="AO55" s="47">
        <f t="shared" si="25"/>
        <v>0</v>
      </c>
      <c r="AP55" s="47">
        <f t="shared" si="25"/>
        <v>0</v>
      </c>
      <c r="AQ55" s="37">
        <f t="shared" si="25"/>
        <v>0</v>
      </c>
      <c r="AR55" s="37">
        <f t="shared" si="25"/>
        <v>0</v>
      </c>
      <c r="AS55" s="37">
        <f t="shared" si="25"/>
        <v>0</v>
      </c>
      <c r="AT55" s="37">
        <f t="shared" si="25"/>
        <v>0</v>
      </c>
      <c r="AU55" s="37">
        <f t="shared" si="25"/>
        <v>0</v>
      </c>
      <c r="AV55" s="37">
        <f t="shared" si="25"/>
        <v>0</v>
      </c>
      <c r="AW55" s="37">
        <f t="shared" si="25"/>
        <v>0</v>
      </c>
      <c r="AX55" s="37">
        <f t="shared" si="25"/>
        <v>0</v>
      </c>
      <c r="AY55" s="37">
        <f t="shared" si="25"/>
        <v>0</v>
      </c>
      <c r="AZ55" s="37">
        <f t="shared" si="25"/>
        <v>0</v>
      </c>
      <c r="BA55" s="37">
        <f t="shared" si="25"/>
        <v>0</v>
      </c>
      <c r="BB55" s="38">
        <f t="shared" si="25"/>
        <v>0</v>
      </c>
      <c r="BC55" s="37"/>
      <c r="BD55" s="59">
        <v>5</v>
      </c>
      <c r="BE55" s="56">
        <f t="shared" si="26"/>
        <v>0.79999999999999993</v>
      </c>
    </row>
    <row r="56" spans="21:57">
      <c r="AC56" s="59">
        <v>6</v>
      </c>
      <c r="AD56" s="46">
        <f t="shared" si="25"/>
        <v>0</v>
      </c>
      <c r="AE56" s="47">
        <f t="shared" si="25"/>
        <v>0</v>
      </c>
      <c r="AF56" s="47">
        <f t="shared" si="25"/>
        <v>0</v>
      </c>
      <c r="AG56" s="47">
        <f t="shared" si="25"/>
        <v>0</v>
      </c>
      <c r="AH56" s="47">
        <f t="shared" si="25"/>
        <v>0</v>
      </c>
      <c r="AI56" s="47">
        <f t="shared" si="25"/>
        <v>0</v>
      </c>
      <c r="AJ56" s="47">
        <f t="shared" si="25"/>
        <v>0</v>
      </c>
      <c r="AK56" s="47">
        <f t="shared" si="25"/>
        <v>0</v>
      </c>
      <c r="AL56" s="47">
        <f t="shared" si="25"/>
        <v>1</v>
      </c>
      <c r="AM56" s="47">
        <f t="shared" si="25"/>
        <v>0</v>
      </c>
      <c r="AN56" s="47">
        <f t="shared" si="25"/>
        <v>0</v>
      </c>
      <c r="AO56" s="47">
        <f t="shared" si="25"/>
        <v>0</v>
      </c>
      <c r="AP56" s="47">
        <f t="shared" si="25"/>
        <v>0</v>
      </c>
      <c r="AQ56" s="37">
        <f t="shared" si="25"/>
        <v>0</v>
      </c>
      <c r="AR56" s="37">
        <f t="shared" si="25"/>
        <v>0</v>
      </c>
      <c r="AS56" s="37">
        <f t="shared" si="25"/>
        <v>0</v>
      </c>
      <c r="AT56" s="37">
        <f t="shared" si="25"/>
        <v>0</v>
      </c>
      <c r="AU56" s="37">
        <f t="shared" si="25"/>
        <v>0</v>
      </c>
      <c r="AV56" s="37">
        <f t="shared" si="25"/>
        <v>0</v>
      </c>
      <c r="AW56" s="37">
        <f t="shared" si="25"/>
        <v>0</v>
      </c>
      <c r="AX56" s="37">
        <f t="shared" si="25"/>
        <v>0</v>
      </c>
      <c r="AY56" s="37">
        <f t="shared" si="25"/>
        <v>0</v>
      </c>
      <c r="AZ56" s="37">
        <f t="shared" si="25"/>
        <v>0</v>
      </c>
      <c r="BA56" s="37">
        <f t="shared" si="25"/>
        <v>0</v>
      </c>
      <c r="BB56" s="38">
        <f t="shared" si="25"/>
        <v>0</v>
      </c>
      <c r="BC56" s="37"/>
      <c r="BD56" s="59">
        <v>6</v>
      </c>
      <c r="BE56" s="56">
        <f t="shared" si="26"/>
        <v>0.79999999999999993</v>
      </c>
    </row>
    <row r="57" spans="21:57">
      <c r="AC57" s="59">
        <v>7</v>
      </c>
      <c r="AD57" s="46">
        <f t="shared" si="25"/>
        <v>0</v>
      </c>
      <c r="AE57" s="47">
        <f t="shared" si="25"/>
        <v>0</v>
      </c>
      <c r="AF57" s="47">
        <f t="shared" si="25"/>
        <v>0</v>
      </c>
      <c r="AG57" s="47">
        <f t="shared" si="25"/>
        <v>9.000000000000008E-2</v>
      </c>
      <c r="AH57" s="47">
        <f t="shared" si="25"/>
        <v>0.80999999999999994</v>
      </c>
      <c r="AI57" s="47">
        <f t="shared" si="25"/>
        <v>0</v>
      </c>
      <c r="AJ57" s="47">
        <f t="shared" si="25"/>
        <v>0</v>
      </c>
      <c r="AK57" s="47">
        <f t="shared" si="25"/>
        <v>0</v>
      </c>
      <c r="AL57" s="47">
        <f t="shared" si="25"/>
        <v>1.0000000000000009E-2</v>
      </c>
      <c r="AM57" s="47">
        <f t="shared" si="25"/>
        <v>0.09</v>
      </c>
      <c r="AN57" s="47">
        <f t="shared" si="25"/>
        <v>0</v>
      </c>
      <c r="AO57" s="47">
        <f t="shared" si="25"/>
        <v>0</v>
      </c>
      <c r="AP57" s="47">
        <f t="shared" si="25"/>
        <v>0</v>
      </c>
      <c r="AQ57" s="37">
        <f t="shared" si="25"/>
        <v>0</v>
      </c>
      <c r="AR57" s="37">
        <f t="shared" si="25"/>
        <v>0</v>
      </c>
      <c r="AS57" s="37">
        <f t="shared" si="25"/>
        <v>0</v>
      </c>
      <c r="AT57" s="37">
        <f t="shared" si="25"/>
        <v>0</v>
      </c>
      <c r="AU57" s="37">
        <f t="shared" si="25"/>
        <v>0</v>
      </c>
      <c r="AV57" s="37">
        <f t="shared" si="25"/>
        <v>0</v>
      </c>
      <c r="AW57" s="37">
        <f t="shared" si="25"/>
        <v>0</v>
      </c>
      <c r="AX57" s="37">
        <f t="shared" si="25"/>
        <v>0</v>
      </c>
      <c r="AY57" s="37">
        <f t="shared" si="25"/>
        <v>0</v>
      </c>
      <c r="AZ57" s="37">
        <f t="shared" si="25"/>
        <v>0</v>
      </c>
      <c r="BA57" s="37">
        <f t="shared" si="25"/>
        <v>0</v>
      </c>
      <c r="BB57" s="38">
        <f t="shared" si="25"/>
        <v>0</v>
      </c>
      <c r="BC57" s="37"/>
      <c r="BD57" s="59">
        <v>7</v>
      </c>
      <c r="BE57" s="56">
        <f t="shared" si="26"/>
        <v>0.2</v>
      </c>
    </row>
    <row r="58" spans="21:57">
      <c r="AC58" s="59">
        <v>8</v>
      </c>
      <c r="AD58" s="51">
        <f>AD10*$B$15</f>
        <v>0.24152294576982397</v>
      </c>
      <c r="AE58" s="52">
        <f t="shared" ref="AE58:BB58" si="27">AE10*$B$15</f>
        <v>-0.48304589153964794</v>
      </c>
      <c r="AF58" s="52">
        <f t="shared" si="27"/>
        <v>0.24152294576982397</v>
      </c>
      <c r="AG58" s="52">
        <f t="shared" si="27"/>
        <v>0</v>
      </c>
      <c r="AH58" s="52">
        <f t="shared" si="27"/>
        <v>0</v>
      </c>
      <c r="AI58" s="52">
        <f t="shared" si="27"/>
        <v>0</v>
      </c>
      <c r="AJ58" s="52">
        <f t="shared" si="27"/>
        <v>0</v>
      </c>
      <c r="AK58" s="52">
        <f t="shared" si="27"/>
        <v>0</v>
      </c>
      <c r="AL58" s="52">
        <f t="shared" si="27"/>
        <v>0</v>
      </c>
      <c r="AM58" s="52">
        <f t="shared" si="27"/>
        <v>0</v>
      </c>
      <c r="AN58" s="52">
        <f t="shared" si="27"/>
        <v>0</v>
      </c>
      <c r="AO58" s="52">
        <f t="shared" si="27"/>
        <v>0</v>
      </c>
      <c r="AP58" s="52">
        <f t="shared" si="27"/>
        <v>0</v>
      </c>
      <c r="AQ58" s="34">
        <f t="shared" si="27"/>
        <v>0</v>
      </c>
      <c r="AR58" s="34">
        <f t="shared" si="27"/>
        <v>0</v>
      </c>
      <c r="AS58" s="34">
        <f t="shared" si="27"/>
        <v>0</v>
      </c>
      <c r="AT58" s="34">
        <f t="shared" si="27"/>
        <v>0</v>
      </c>
      <c r="AU58" s="34">
        <f t="shared" si="27"/>
        <v>0</v>
      </c>
      <c r="AV58" s="34">
        <f t="shared" si="27"/>
        <v>0</v>
      </c>
      <c r="AW58" s="34">
        <f t="shared" si="27"/>
        <v>0</v>
      </c>
      <c r="AX58" s="34">
        <f t="shared" si="27"/>
        <v>0</v>
      </c>
      <c r="AY58" s="34">
        <f t="shared" si="27"/>
        <v>0</v>
      </c>
      <c r="AZ58" s="34">
        <f t="shared" si="27"/>
        <v>0</v>
      </c>
      <c r="BA58" s="34">
        <f t="shared" si="27"/>
        <v>0</v>
      </c>
      <c r="BB58" s="35">
        <f t="shared" si="27"/>
        <v>0</v>
      </c>
      <c r="BC58" s="37"/>
      <c r="BD58" s="59">
        <v>8</v>
      </c>
      <c r="BE58" s="56">
        <f t="shared" si="26"/>
        <v>0</v>
      </c>
    </row>
    <row r="59" spans="21:57">
      <c r="AC59" s="59">
        <v>9</v>
      </c>
      <c r="AD59" s="46">
        <f t="shared" ref="AD59:BB59" si="28">AD11*$B$15</f>
        <v>0</v>
      </c>
      <c r="AE59" s="47">
        <f t="shared" si="28"/>
        <v>0.24152294576982397</v>
      </c>
      <c r="AF59" s="47">
        <f t="shared" si="28"/>
        <v>-0.48304589153964794</v>
      </c>
      <c r="AG59" s="47">
        <f t="shared" si="28"/>
        <v>0.24152294576982397</v>
      </c>
      <c r="AH59" s="47">
        <f t="shared" si="28"/>
        <v>0</v>
      </c>
      <c r="AI59" s="47">
        <f t="shared" si="28"/>
        <v>0</v>
      </c>
      <c r="AJ59" s="47">
        <f t="shared" si="28"/>
        <v>0</v>
      </c>
      <c r="AK59" s="47">
        <f t="shared" si="28"/>
        <v>0</v>
      </c>
      <c r="AL59" s="47">
        <f t="shared" si="28"/>
        <v>0</v>
      </c>
      <c r="AM59" s="47">
        <f t="shared" si="28"/>
        <v>0</v>
      </c>
      <c r="AN59" s="47">
        <f t="shared" si="28"/>
        <v>0</v>
      </c>
      <c r="AO59" s="47">
        <f t="shared" si="28"/>
        <v>0</v>
      </c>
      <c r="AP59" s="47">
        <f t="shared" si="28"/>
        <v>0</v>
      </c>
      <c r="AQ59" s="37">
        <f t="shared" si="28"/>
        <v>0</v>
      </c>
      <c r="AR59" s="37">
        <f t="shared" si="28"/>
        <v>0</v>
      </c>
      <c r="AS59" s="37">
        <f t="shared" si="28"/>
        <v>0</v>
      </c>
      <c r="AT59" s="37">
        <f t="shared" si="28"/>
        <v>0</v>
      </c>
      <c r="AU59" s="37">
        <f t="shared" si="28"/>
        <v>0</v>
      </c>
      <c r="AV59" s="37">
        <f t="shared" si="28"/>
        <v>0</v>
      </c>
      <c r="AW59" s="37">
        <f t="shared" si="28"/>
        <v>0</v>
      </c>
      <c r="AX59" s="37">
        <f t="shared" si="28"/>
        <v>0</v>
      </c>
      <c r="AY59" s="37">
        <f t="shared" si="28"/>
        <v>0</v>
      </c>
      <c r="AZ59" s="37">
        <f t="shared" si="28"/>
        <v>0</v>
      </c>
      <c r="BA59" s="37">
        <f t="shared" si="28"/>
        <v>0</v>
      </c>
      <c r="BB59" s="38">
        <f t="shared" si="28"/>
        <v>0</v>
      </c>
      <c r="BC59" s="37"/>
      <c r="BD59" s="59">
        <v>9</v>
      </c>
      <c r="BE59" s="56">
        <f t="shared" si="26"/>
        <v>0</v>
      </c>
    </row>
    <row r="60" spans="21:57">
      <c r="AC60" s="59">
        <v>10</v>
      </c>
      <c r="AD60" s="46">
        <f t="shared" ref="AD60:BB60" si="29">AD12*$B$15</f>
        <v>0</v>
      </c>
      <c r="AE60" s="47">
        <f t="shared" si="29"/>
        <v>0</v>
      </c>
      <c r="AF60" s="47">
        <f t="shared" si="29"/>
        <v>0.24152294576982397</v>
      </c>
      <c r="AG60" s="47">
        <f t="shared" si="29"/>
        <v>-0.48304589153964794</v>
      </c>
      <c r="AH60" s="47">
        <f t="shared" si="29"/>
        <v>0.24152294576982397</v>
      </c>
      <c r="AI60" s="47">
        <f t="shared" si="29"/>
        <v>0</v>
      </c>
      <c r="AJ60" s="47">
        <f t="shared" si="29"/>
        <v>0</v>
      </c>
      <c r="AK60" s="47">
        <f t="shared" si="29"/>
        <v>0</v>
      </c>
      <c r="AL60" s="47">
        <f t="shared" si="29"/>
        <v>0</v>
      </c>
      <c r="AM60" s="47">
        <f t="shared" si="29"/>
        <v>0</v>
      </c>
      <c r="AN60" s="47">
        <f t="shared" si="29"/>
        <v>0</v>
      </c>
      <c r="AO60" s="47">
        <f t="shared" si="29"/>
        <v>0</v>
      </c>
      <c r="AP60" s="47">
        <f t="shared" si="29"/>
        <v>0</v>
      </c>
      <c r="AQ60" s="37">
        <f t="shared" si="29"/>
        <v>0</v>
      </c>
      <c r="AR60" s="37">
        <f t="shared" si="29"/>
        <v>0</v>
      </c>
      <c r="AS60" s="37">
        <f t="shared" si="29"/>
        <v>0</v>
      </c>
      <c r="AT60" s="37">
        <f t="shared" si="29"/>
        <v>0</v>
      </c>
      <c r="AU60" s="37">
        <f t="shared" si="29"/>
        <v>0</v>
      </c>
      <c r="AV60" s="37">
        <f t="shared" si="29"/>
        <v>0</v>
      </c>
      <c r="AW60" s="37">
        <f t="shared" si="29"/>
        <v>0</v>
      </c>
      <c r="AX60" s="37">
        <f t="shared" si="29"/>
        <v>0</v>
      </c>
      <c r="AY60" s="37">
        <f t="shared" si="29"/>
        <v>0</v>
      </c>
      <c r="AZ60" s="37">
        <f t="shared" si="29"/>
        <v>0</v>
      </c>
      <c r="BA60" s="37">
        <f t="shared" si="29"/>
        <v>0</v>
      </c>
      <c r="BB60" s="38">
        <f t="shared" si="29"/>
        <v>0</v>
      </c>
      <c r="BC60" s="37"/>
      <c r="BD60" s="59">
        <v>10</v>
      </c>
      <c r="BE60" s="56">
        <f t="shared" si="26"/>
        <v>0</v>
      </c>
    </row>
    <row r="61" spans="21:57">
      <c r="U61" s="86" t="s">
        <v>25</v>
      </c>
      <c r="V61" s="86"/>
      <c r="W61" s="86"/>
      <c r="X61" s="86"/>
      <c r="Y61" s="86"/>
      <c r="Z61" s="86"/>
      <c r="AA61" s="86"/>
      <c r="AB61" s="65"/>
      <c r="AC61" s="59">
        <v>11</v>
      </c>
      <c r="AD61" s="46">
        <f t="shared" ref="AD61:BB61" si="30">AD13*$B$15</f>
        <v>0</v>
      </c>
      <c r="AE61" s="47">
        <f t="shared" si="30"/>
        <v>0</v>
      </c>
      <c r="AF61" s="47">
        <f t="shared" si="30"/>
        <v>0</v>
      </c>
      <c r="AG61" s="47">
        <f t="shared" si="30"/>
        <v>0</v>
      </c>
      <c r="AH61" s="47">
        <f t="shared" si="30"/>
        <v>0</v>
      </c>
      <c r="AI61" s="47">
        <f t="shared" si="30"/>
        <v>0.24152294576982397</v>
      </c>
      <c r="AJ61" s="47">
        <f t="shared" si="30"/>
        <v>-0.48304589153964794</v>
      </c>
      <c r="AK61" s="47">
        <f t="shared" si="30"/>
        <v>0.24152294576982397</v>
      </c>
      <c r="AL61" s="47">
        <f t="shared" si="30"/>
        <v>0</v>
      </c>
      <c r="AM61" s="47">
        <f t="shared" si="30"/>
        <v>0</v>
      </c>
      <c r="AN61" s="47">
        <f t="shared" si="30"/>
        <v>0</v>
      </c>
      <c r="AO61" s="47">
        <f t="shared" si="30"/>
        <v>0</v>
      </c>
      <c r="AP61" s="47">
        <f t="shared" si="30"/>
        <v>0</v>
      </c>
      <c r="AQ61" s="37">
        <f t="shared" si="30"/>
        <v>0</v>
      </c>
      <c r="AR61" s="37">
        <f t="shared" si="30"/>
        <v>0</v>
      </c>
      <c r="AS61" s="37">
        <f t="shared" si="30"/>
        <v>0</v>
      </c>
      <c r="AT61" s="37">
        <f t="shared" si="30"/>
        <v>0</v>
      </c>
      <c r="AU61" s="37">
        <f t="shared" si="30"/>
        <v>0</v>
      </c>
      <c r="AV61" s="37">
        <f t="shared" si="30"/>
        <v>0</v>
      </c>
      <c r="AW61" s="37">
        <f t="shared" si="30"/>
        <v>0</v>
      </c>
      <c r="AX61" s="37">
        <f t="shared" si="30"/>
        <v>0</v>
      </c>
      <c r="AY61" s="37">
        <f t="shared" si="30"/>
        <v>0</v>
      </c>
      <c r="AZ61" s="37">
        <f t="shared" si="30"/>
        <v>0</v>
      </c>
      <c r="BA61" s="37">
        <f t="shared" si="30"/>
        <v>0</v>
      </c>
      <c r="BB61" s="38">
        <f t="shared" si="30"/>
        <v>0</v>
      </c>
      <c r="BC61" s="37"/>
      <c r="BD61" s="59">
        <v>11</v>
      </c>
      <c r="BE61" s="56">
        <f t="shared" si="26"/>
        <v>0</v>
      </c>
    </row>
    <row r="62" spans="21:57">
      <c r="U62" s="86"/>
      <c r="V62" s="86"/>
      <c r="W62" s="86"/>
      <c r="X62" s="86"/>
      <c r="Y62" s="86"/>
      <c r="Z62" s="86"/>
      <c r="AA62" s="86"/>
      <c r="AB62" s="65"/>
      <c r="AC62" s="59">
        <v>12</v>
      </c>
      <c r="AD62" s="46">
        <f t="shared" ref="AD62:BB62" si="31">AD14*$B$15</f>
        <v>0</v>
      </c>
      <c r="AE62" s="47">
        <f t="shared" si="31"/>
        <v>0</v>
      </c>
      <c r="AF62" s="47">
        <f t="shared" si="31"/>
        <v>0</v>
      </c>
      <c r="AG62" s="47">
        <f t="shared" si="31"/>
        <v>0</v>
      </c>
      <c r="AH62" s="47">
        <f t="shared" si="31"/>
        <v>0</v>
      </c>
      <c r="AI62" s="47">
        <f t="shared" si="31"/>
        <v>0</v>
      </c>
      <c r="AJ62" s="47">
        <f t="shared" si="31"/>
        <v>0.24152294576982397</v>
      </c>
      <c r="AK62" s="47">
        <f t="shared" si="31"/>
        <v>-0.48304589153964794</v>
      </c>
      <c r="AL62" s="47">
        <f t="shared" si="31"/>
        <v>0.24152294576982397</v>
      </c>
      <c r="AM62" s="47">
        <f t="shared" si="31"/>
        <v>0</v>
      </c>
      <c r="AN62" s="47">
        <f t="shared" si="31"/>
        <v>0</v>
      </c>
      <c r="AO62" s="47">
        <f t="shared" si="31"/>
        <v>0</v>
      </c>
      <c r="AP62" s="47">
        <f t="shared" si="31"/>
        <v>0</v>
      </c>
      <c r="AQ62" s="37">
        <f t="shared" si="31"/>
        <v>0</v>
      </c>
      <c r="AR62" s="37">
        <f t="shared" si="31"/>
        <v>0</v>
      </c>
      <c r="AS62" s="37">
        <f t="shared" si="31"/>
        <v>0</v>
      </c>
      <c r="AT62" s="37">
        <f t="shared" si="31"/>
        <v>0</v>
      </c>
      <c r="AU62" s="37">
        <f t="shared" si="31"/>
        <v>0</v>
      </c>
      <c r="AV62" s="37">
        <f t="shared" si="31"/>
        <v>0</v>
      </c>
      <c r="AW62" s="37">
        <f t="shared" si="31"/>
        <v>0</v>
      </c>
      <c r="AX62" s="37">
        <f t="shared" si="31"/>
        <v>0</v>
      </c>
      <c r="AY62" s="37">
        <f t="shared" si="31"/>
        <v>0</v>
      </c>
      <c r="AZ62" s="37">
        <f t="shared" si="31"/>
        <v>0</v>
      </c>
      <c r="BA62" s="37">
        <f t="shared" si="31"/>
        <v>0</v>
      </c>
      <c r="BB62" s="38">
        <f t="shared" si="31"/>
        <v>0</v>
      </c>
      <c r="BC62" s="37"/>
      <c r="BD62" s="59">
        <v>12</v>
      </c>
      <c r="BE62" s="56">
        <f t="shared" si="26"/>
        <v>0</v>
      </c>
    </row>
    <row r="63" spans="21:57">
      <c r="AC63" s="59">
        <v>13</v>
      </c>
      <c r="AD63" s="46">
        <f t="shared" ref="AD63:BB63" si="32">AD15*$B$15</f>
        <v>0</v>
      </c>
      <c r="AE63" s="47">
        <f t="shared" si="32"/>
        <v>0</v>
      </c>
      <c r="AF63" s="47">
        <f t="shared" si="32"/>
        <v>0</v>
      </c>
      <c r="AG63" s="47">
        <f t="shared" si="32"/>
        <v>0</v>
      </c>
      <c r="AH63" s="47">
        <f t="shared" si="32"/>
        <v>0</v>
      </c>
      <c r="AI63" s="47">
        <f t="shared" si="32"/>
        <v>0</v>
      </c>
      <c r="AJ63" s="47">
        <f t="shared" si="32"/>
        <v>0</v>
      </c>
      <c r="AK63" s="47">
        <f t="shared" si="32"/>
        <v>0.24152294576982397</v>
      </c>
      <c r="AL63" s="47">
        <f t="shared" si="32"/>
        <v>-0.48304589153964794</v>
      </c>
      <c r="AM63" s="47">
        <f t="shared" si="32"/>
        <v>0.24152294576982397</v>
      </c>
      <c r="AN63" s="47">
        <f t="shared" si="32"/>
        <v>0</v>
      </c>
      <c r="AO63" s="47">
        <f t="shared" si="32"/>
        <v>0</v>
      </c>
      <c r="AP63" s="47">
        <f t="shared" si="32"/>
        <v>0</v>
      </c>
      <c r="AQ63" s="37">
        <f t="shared" si="32"/>
        <v>0</v>
      </c>
      <c r="AR63" s="37">
        <f t="shared" si="32"/>
        <v>0</v>
      </c>
      <c r="AS63" s="37">
        <f t="shared" si="32"/>
        <v>0</v>
      </c>
      <c r="AT63" s="37">
        <f t="shared" si="32"/>
        <v>0</v>
      </c>
      <c r="AU63" s="37">
        <f t="shared" si="32"/>
        <v>0</v>
      </c>
      <c r="AV63" s="37">
        <f t="shared" si="32"/>
        <v>0</v>
      </c>
      <c r="AW63" s="37">
        <f t="shared" si="32"/>
        <v>0</v>
      </c>
      <c r="AX63" s="37">
        <f t="shared" si="32"/>
        <v>0</v>
      </c>
      <c r="AY63" s="37">
        <f t="shared" si="32"/>
        <v>0</v>
      </c>
      <c r="AZ63" s="37">
        <f t="shared" si="32"/>
        <v>0</v>
      </c>
      <c r="BA63" s="37">
        <f t="shared" si="32"/>
        <v>0</v>
      </c>
      <c r="BB63" s="38">
        <f t="shared" si="32"/>
        <v>0</v>
      </c>
      <c r="BC63" s="37"/>
      <c r="BD63" s="59">
        <v>13</v>
      </c>
      <c r="BE63" s="56">
        <f t="shared" si="26"/>
        <v>0</v>
      </c>
    </row>
    <row r="64" spans="21:57">
      <c r="AC64" s="59">
        <v>14</v>
      </c>
      <c r="AD64" s="46">
        <f t="shared" ref="AD64:BB64" si="33">AD16*$B$15</f>
        <v>0</v>
      </c>
      <c r="AE64" s="47">
        <f t="shared" si="33"/>
        <v>0</v>
      </c>
      <c r="AF64" s="47">
        <f t="shared" si="33"/>
        <v>0</v>
      </c>
      <c r="AG64" s="47">
        <f t="shared" si="33"/>
        <v>0</v>
      </c>
      <c r="AH64" s="47">
        <f t="shared" si="33"/>
        <v>0</v>
      </c>
      <c r="AI64" s="47">
        <f t="shared" si="33"/>
        <v>0</v>
      </c>
      <c r="AJ64" s="47">
        <f t="shared" si="33"/>
        <v>0</v>
      </c>
      <c r="AK64" s="47">
        <f t="shared" si="33"/>
        <v>0</v>
      </c>
      <c r="AL64" s="47">
        <f t="shared" si="33"/>
        <v>0</v>
      </c>
      <c r="AM64" s="47">
        <f t="shared" si="33"/>
        <v>0</v>
      </c>
      <c r="AN64" s="47">
        <f t="shared" si="33"/>
        <v>0.24152294576982397</v>
      </c>
      <c r="AO64" s="47">
        <f t="shared" si="33"/>
        <v>-0.48304589153964794</v>
      </c>
      <c r="AP64" s="47">
        <f t="shared" si="33"/>
        <v>0.24152294576982397</v>
      </c>
      <c r="AQ64" s="37">
        <f t="shared" si="33"/>
        <v>0</v>
      </c>
      <c r="AR64" s="37">
        <f t="shared" si="33"/>
        <v>0</v>
      </c>
      <c r="AS64" s="37">
        <f t="shared" si="33"/>
        <v>0</v>
      </c>
      <c r="AT64" s="37">
        <f t="shared" si="33"/>
        <v>0</v>
      </c>
      <c r="AU64" s="37">
        <f t="shared" si="33"/>
        <v>0</v>
      </c>
      <c r="AV64" s="37">
        <f t="shared" si="33"/>
        <v>0</v>
      </c>
      <c r="AW64" s="37">
        <f t="shared" si="33"/>
        <v>0</v>
      </c>
      <c r="AX64" s="37">
        <f t="shared" si="33"/>
        <v>0</v>
      </c>
      <c r="AY64" s="37">
        <f t="shared" si="33"/>
        <v>0</v>
      </c>
      <c r="AZ64" s="37">
        <f t="shared" si="33"/>
        <v>0</v>
      </c>
      <c r="BA64" s="37">
        <f t="shared" si="33"/>
        <v>0</v>
      </c>
      <c r="BB64" s="38">
        <f t="shared" si="33"/>
        <v>0</v>
      </c>
      <c r="BC64" s="37"/>
      <c r="BD64" s="59">
        <v>14</v>
      </c>
      <c r="BE64" s="56">
        <f t="shared" si="26"/>
        <v>0</v>
      </c>
    </row>
    <row r="65" spans="29:57">
      <c r="AC65" s="59">
        <v>15</v>
      </c>
      <c r="AD65" s="46">
        <f t="shared" ref="AD65:BB65" si="34">AD17*$B$15</f>
        <v>0</v>
      </c>
      <c r="AE65" s="47">
        <f t="shared" si="34"/>
        <v>0</v>
      </c>
      <c r="AF65" s="47">
        <f t="shared" si="34"/>
        <v>0</v>
      </c>
      <c r="AG65" s="47">
        <f t="shared" si="34"/>
        <v>0</v>
      </c>
      <c r="AH65" s="47">
        <f t="shared" si="34"/>
        <v>0</v>
      </c>
      <c r="AI65" s="47">
        <f t="shared" si="34"/>
        <v>0</v>
      </c>
      <c r="AJ65" s="47">
        <f t="shared" si="34"/>
        <v>0</v>
      </c>
      <c r="AK65" s="47">
        <f t="shared" si="34"/>
        <v>0</v>
      </c>
      <c r="AL65" s="47">
        <f t="shared" si="34"/>
        <v>0</v>
      </c>
      <c r="AM65" s="47">
        <f t="shared" si="34"/>
        <v>0</v>
      </c>
      <c r="AN65" s="47">
        <f t="shared" si="34"/>
        <v>0</v>
      </c>
      <c r="AO65" s="47">
        <f t="shared" si="34"/>
        <v>0.24152294576982397</v>
      </c>
      <c r="AP65" s="47">
        <f t="shared" si="34"/>
        <v>-0.48304589153964794</v>
      </c>
      <c r="AQ65" s="37">
        <f t="shared" si="34"/>
        <v>0.24152294576982397</v>
      </c>
      <c r="AR65" s="37">
        <f t="shared" si="34"/>
        <v>0</v>
      </c>
      <c r="AS65" s="37">
        <f t="shared" si="34"/>
        <v>0</v>
      </c>
      <c r="AT65" s="37">
        <f t="shared" si="34"/>
        <v>0</v>
      </c>
      <c r="AU65" s="37">
        <f t="shared" si="34"/>
        <v>0</v>
      </c>
      <c r="AV65" s="37">
        <f t="shared" si="34"/>
        <v>0</v>
      </c>
      <c r="AW65" s="37">
        <f t="shared" si="34"/>
        <v>0</v>
      </c>
      <c r="AX65" s="37">
        <f t="shared" si="34"/>
        <v>0</v>
      </c>
      <c r="AY65" s="37">
        <f t="shared" si="34"/>
        <v>0</v>
      </c>
      <c r="AZ65" s="37">
        <f t="shared" si="34"/>
        <v>0</v>
      </c>
      <c r="BA65" s="37">
        <f t="shared" si="34"/>
        <v>0</v>
      </c>
      <c r="BB65" s="38">
        <f t="shared" si="34"/>
        <v>0</v>
      </c>
      <c r="BC65" s="37"/>
      <c r="BD65" s="59">
        <v>15</v>
      </c>
      <c r="BE65" s="56">
        <f t="shared" si="26"/>
        <v>0</v>
      </c>
    </row>
    <row r="66" spans="29:57">
      <c r="AC66" s="59">
        <v>16</v>
      </c>
      <c r="AD66" s="46">
        <f t="shared" ref="AD66:BB66" si="35">AD18*$B$15</f>
        <v>0</v>
      </c>
      <c r="AE66" s="47">
        <f t="shared" si="35"/>
        <v>0</v>
      </c>
      <c r="AF66" s="47">
        <f t="shared" si="35"/>
        <v>0</v>
      </c>
      <c r="AG66" s="47">
        <f t="shared" si="35"/>
        <v>0</v>
      </c>
      <c r="AH66" s="47">
        <f t="shared" si="35"/>
        <v>0</v>
      </c>
      <c r="AI66" s="47">
        <f t="shared" si="35"/>
        <v>0</v>
      </c>
      <c r="AJ66" s="47">
        <f t="shared" si="35"/>
        <v>0</v>
      </c>
      <c r="AK66" s="47">
        <f t="shared" si="35"/>
        <v>0</v>
      </c>
      <c r="AL66" s="47">
        <f t="shared" si="35"/>
        <v>0</v>
      </c>
      <c r="AM66" s="47">
        <f t="shared" si="35"/>
        <v>0</v>
      </c>
      <c r="AN66" s="47">
        <f t="shared" si="35"/>
        <v>0</v>
      </c>
      <c r="AO66" s="47">
        <f t="shared" si="35"/>
        <v>0</v>
      </c>
      <c r="AP66" s="47">
        <f t="shared" si="35"/>
        <v>0.24152294576982397</v>
      </c>
      <c r="AQ66" s="37">
        <f t="shared" si="35"/>
        <v>-0.48304589153964794</v>
      </c>
      <c r="AR66" s="37">
        <f t="shared" si="35"/>
        <v>0.24152294576982397</v>
      </c>
      <c r="AS66" s="37">
        <f t="shared" si="35"/>
        <v>0</v>
      </c>
      <c r="AT66" s="37">
        <f t="shared" si="35"/>
        <v>0</v>
      </c>
      <c r="AU66" s="37">
        <f t="shared" si="35"/>
        <v>0</v>
      </c>
      <c r="AV66" s="37">
        <f t="shared" si="35"/>
        <v>0</v>
      </c>
      <c r="AW66" s="37">
        <f t="shared" si="35"/>
        <v>0</v>
      </c>
      <c r="AX66" s="37">
        <f t="shared" si="35"/>
        <v>0</v>
      </c>
      <c r="AY66" s="37">
        <f t="shared" si="35"/>
        <v>0</v>
      </c>
      <c r="AZ66" s="37">
        <f t="shared" si="35"/>
        <v>0</v>
      </c>
      <c r="BA66" s="37">
        <f t="shared" si="35"/>
        <v>0</v>
      </c>
      <c r="BB66" s="38">
        <f t="shared" si="35"/>
        <v>0</v>
      </c>
      <c r="BC66" s="37"/>
      <c r="BD66" s="59">
        <v>16</v>
      </c>
      <c r="BE66" s="56">
        <f t="shared" si="26"/>
        <v>0</v>
      </c>
    </row>
    <row r="67" spans="29:57">
      <c r="AC67" s="59">
        <v>17</v>
      </c>
      <c r="AD67" s="46">
        <f t="shared" ref="AD67:BB67" si="36">AD19*$B$15</f>
        <v>0</v>
      </c>
      <c r="AE67" s="47">
        <f t="shared" si="36"/>
        <v>0</v>
      </c>
      <c r="AF67" s="47">
        <f t="shared" si="36"/>
        <v>0</v>
      </c>
      <c r="AG67" s="47">
        <f t="shared" si="36"/>
        <v>0</v>
      </c>
      <c r="AH67" s="47">
        <f t="shared" si="36"/>
        <v>0</v>
      </c>
      <c r="AI67" s="47">
        <f t="shared" si="36"/>
        <v>0</v>
      </c>
      <c r="AJ67" s="47">
        <f t="shared" si="36"/>
        <v>0</v>
      </c>
      <c r="AK67" s="47">
        <f t="shared" si="36"/>
        <v>0</v>
      </c>
      <c r="AL67" s="47">
        <f t="shared" si="36"/>
        <v>0</v>
      </c>
      <c r="AM67" s="47">
        <f t="shared" si="36"/>
        <v>0</v>
      </c>
      <c r="AN67" s="47">
        <f t="shared" si="36"/>
        <v>0</v>
      </c>
      <c r="AO67" s="47">
        <f t="shared" si="36"/>
        <v>0</v>
      </c>
      <c r="AP67" s="47">
        <f t="shared" si="36"/>
        <v>0</v>
      </c>
      <c r="AQ67" s="37">
        <f t="shared" si="36"/>
        <v>0</v>
      </c>
      <c r="AR67" s="37">
        <f t="shared" si="36"/>
        <v>0</v>
      </c>
      <c r="AS67" s="37">
        <f t="shared" si="36"/>
        <v>0.24152294576982397</v>
      </c>
      <c r="AT67" s="37">
        <f t="shared" si="36"/>
        <v>-0.48304589153964794</v>
      </c>
      <c r="AU67" s="37">
        <f t="shared" si="36"/>
        <v>0.24152294576982397</v>
      </c>
      <c r="AV67" s="37">
        <f t="shared" si="36"/>
        <v>0</v>
      </c>
      <c r="AW67" s="37">
        <f t="shared" si="36"/>
        <v>0</v>
      </c>
      <c r="AX67" s="37">
        <f t="shared" si="36"/>
        <v>0</v>
      </c>
      <c r="AY67" s="37">
        <f t="shared" si="36"/>
        <v>0</v>
      </c>
      <c r="AZ67" s="37">
        <f t="shared" si="36"/>
        <v>0</v>
      </c>
      <c r="BA67" s="37">
        <f t="shared" si="36"/>
        <v>0</v>
      </c>
      <c r="BB67" s="38">
        <f t="shared" si="36"/>
        <v>0</v>
      </c>
      <c r="BC67" s="37"/>
      <c r="BD67" s="59">
        <v>17</v>
      </c>
      <c r="BE67" s="56">
        <f t="shared" si="26"/>
        <v>0</v>
      </c>
    </row>
    <row r="68" spans="29:57">
      <c r="AC68" s="59">
        <v>18</v>
      </c>
      <c r="AD68" s="46">
        <f t="shared" ref="AD68:BB68" si="37">AD20*$B$15</f>
        <v>0</v>
      </c>
      <c r="AE68" s="47">
        <f t="shared" si="37"/>
        <v>0</v>
      </c>
      <c r="AF68" s="47">
        <f t="shared" si="37"/>
        <v>0</v>
      </c>
      <c r="AG68" s="47">
        <f t="shared" si="37"/>
        <v>0</v>
      </c>
      <c r="AH68" s="47">
        <f t="shared" si="37"/>
        <v>0</v>
      </c>
      <c r="AI68" s="47">
        <f t="shared" si="37"/>
        <v>0</v>
      </c>
      <c r="AJ68" s="47">
        <f t="shared" si="37"/>
        <v>0</v>
      </c>
      <c r="AK68" s="47">
        <f t="shared" si="37"/>
        <v>0</v>
      </c>
      <c r="AL68" s="47">
        <f t="shared" si="37"/>
        <v>0</v>
      </c>
      <c r="AM68" s="47">
        <f t="shared" si="37"/>
        <v>0</v>
      </c>
      <c r="AN68" s="47">
        <f t="shared" si="37"/>
        <v>0</v>
      </c>
      <c r="AO68" s="47">
        <f t="shared" si="37"/>
        <v>0</v>
      </c>
      <c r="AP68" s="47">
        <f t="shared" si="37"/>
        <v>0</v>
      </c>
      <c r="AQ68" s="37">
        <f t="shared" si="37"/>
        <v>0</v>
      </c>
      <c r="AR68" s="37">
        <f t="shared" si="37"/>
        <v>0</v>
      </c>
      <c r="AS68" s="37">
        <f t="shared" si="37"/>
        <v>0</v>
      </c>
      <c r="AT68" s="37">
        <f t="shared" si="37"/>
        <v>0.24152294576982397</v>
      </c>
      <c r="AU68" s="37">
        <f t="shared" si="37"/>
        <v>-0.48304589153964794</v>
      </c>
      <c r="AV68" s="37">
        <f t="shared" si="37"/>
        <v>0.24152294576982397</v>
      </c>
      <c r="AW68" s="37">
        <f t="shared" si="37"/>
        <v>0</v>
      </c>
      <c r="AX68" s="37">
        <f t="shared" si="37"/>
        <v>0</v>
      </c>
      <c r="AY68" s="37">
        <f t="shared" si="37"/>
        <v>0</v>
      </c>
      <c r="AZ68" s="37">
        <f t="shared" si="37"/>
        <v>0</v>
      </c>
      <c r="BA68" s="37">
        <f t="shared" si="37"/>
        <v>0</v>
      </c>
      <c r="BB68" s="38">
        <f t="shared" si="37"/>
        <v>0</v>
      </c>
      <c r="BC68" s="37"/>
      <c r="BD68" s="59">
        <v>18</v>
      </c>
      <c r="BE68" s="56">
        <f t="shared" si="26"/>
        <v>0</v>
      </c>
    </row>
    <row r="69" spans="29:57">
      <c r="AC69" s="59">
        <v>19</v>
      </c>
      <c r="AD69" s="46">
        <f t="shared" ref="AD69:BB69" si="38">AD21*$B$15</f>
        <v>0</v>
      </c>
      <c r="AE69" s="47">
        <f t="shared" si="38"/>
        <v>0</v>
      </c>
      <c r="AF69" s="47">
        <f t="shared" si="38"/>
        <v>0</v>
      </c>
      <c r="AG69" s="47">
        <f t="shared" si="38"/>
        <v>0</v>
      </c>
      <c r="AH69" s="47">
        <f t="shared" si="38"/>
        <v>0</v>
      </c>
      <c r="AI69" s="47">
        <f t="shared" si="38"/>
        <v>0</v>
      </c>
      <c r="AJ69" s="47">
        <f t="shared" si="38"/>
        <v>0</v>
      </c>
      <c r="AK69" s="47">
        <f t="shared" si="38"/>
        <v>0</v>
      </c>
      <c r="AL69" s="47">
        <f t="shared" si="38"/>
        <v>0</v>
      </c>
      <c r="AM69" s="47">
        <f t="shared" si="38"/>
        <v>0</v>
      </c>
      <c r="AN69" s="47">
        <f t="shared" si="38"/>
        <v>0</v>
      </c>
      <c r="AO69" s="47">
        <f t="shared" si="38"/>
        <v>0</v>
      </c>
      <c r="AP69" s="47">
        <f t="shared" si="38"/>
        <v>0</v>
      </c>
      <c r="AQ69" s="37">
        <f t="shared" si="38"/>
        <v>0</v>
      </c>
      <c r="AR69" s="37">
        <f t="shared" si="38"/>
        <v>0</v>
      </c>
      <c r="AS69" s="37">
        <f t="shared" si="38"/>
        <v>0</v>
      </c>
      <c r="AT69" s="37">
        <f t="shared" si="38"/>
        <v>0</v>
      </c>
      <c r="AU69" s="37">
        <f t="shared" si="38"/>
        <v>0.24152294576982397</v>
      </c>
      <c r="AV69" s="37">
        <f t="shared" si="38"/>
        <v>-0.48304589153964794</v>
      </c>
      <c r="AW69" s="37">
        <f t="shared" si="38"/>
        <v>0.24152294576982397</v>
      </c>
      <c r="AX69" s="37">
        <f t="shared" si="38"/>
        <v>0</v>
      </c>
      <c r="AY69" s="37">
        <f t="shared" si="38"/>
        <v>0</v>
      </c>
      <c r="AZ69" s="37">
        <f t="shared" si="38"/>
        <v>0</v>
      </c>
      <c r="BA69" s="37">
        <f t="shared" si="38"/>
        <v>0</v>
      </c>
      <c r="BB69" s="38">
        <f t="shared" si="38"/>
        <v>0</v>
      </c>
      <c r="BC69" s="37"/>
      <c r="BD69" s="59">
        <v>19</v>
      </c>
      <c r="BE69" s="56">
        <f t="shared" si="26"/>
        <v>0</v>
      </c>
    </row>
    <row r="70" spans="29:57">
      <c r="AC70" s="59">
        <v>20</v>
      </c>
      <c r="AD70" s="46">
        <f t="shared" ref="AD70:BB70" si="39">AD22*$B$15</f>
        <v>0</v>
      </c>
      <c r="AE70" s="47">
        <f t="shared" si="39"/>
        <v>0</v>
      </c>
      <c r="AF70" s="47">
        <f t="shared" si="39"/>
        <v>0</v>
      </c>
      <c r="AG70" s="47">
        <f t="shared" si="39"/>
        <v>0</v>
      </c>
      <c r="AH70" s="47">
        <f t="shared" si="39"/>
        <v>0</v>
      </c>
      <c r="AI70" s="47">
        <f t="shared" si="39"/>
        <v>0</v>
      </c>
      <c r="AJ70" s="47">
        <f t="shared" si="39"/>
        <v>0</v>
      </c>
      <c r="AK70" s="47">
        <f t="shared" si="39"/>
        <v>0</v>
      </c>
      <c r="AL70" s="47">
        <f t="shared" si="39"/>
        <v>0</v>
      </c>
      <c r="AM70" s="47">
        <f t="shared" si="39"/>
        <v>0</v>
      </c>
      <c r="AN70" s="47">
        <f t="shared" si="39"/>
        <v>0</v>
      </c>
      <c r="AO70" s="47">
        <f t="shared" si="39"/>
        <v>0</v>
      </c>
      <c r="AP70" s="47">
        <f t="shared" si="39"/>
        <v>0</v>
      </c>
      <c r="AQ70" s="37">
        <f t="shared" si="39"/>
        <v>0</v>
      </c>
      <c r="AR70" s="37">
        <f t="shared" si="39"/>
        <v>0</v>
      </c>
      <c r="AS70" s="37">
        <f t="shared" si="39"/>
        <v>0</v>
      </c>
      <c r="AT70" s="37">
        <f t="shared" si="39"/>
        <v>0</v>
      </c>
      <c r="AU70" s="37">
        <f t="shared" si="39"/>
        <v>0</v>
      </c>
      <c r="AV70" s="37">
        <f t="shared" si="39"/>
        <v>0</v>
      </c>
      <c r="AW70" s="37">
        <f t="shared" si="39"/>
        <v>0</v>
      </c>
      <c r="AX70" s="37">
        <f t="shared" si="39"/>
        <v>0.24152294576982397</v>
      </c>
      <c r="AY70" s="37">
        <f t="shared" si="39"/>
        <v>-0.48304589153964794</v>
      </c>
      <c r="AZ70" s="37">
        <f t="shared" si="39"/>
        <v>0.24152294576982397</v>
      </c>
      <c r="BA70" s="37">
        <f t="shared" si="39"/>
        <v>0</v>
      </c>
      <c r="BB70" s="38">
        <f t="shared" si="39"/>
        <v>0</v>
      </c>
      <c r="BC70" s="37"/>
      <c r="BD70" s="59">
        <v>20</v>
      </c>
      <c r="BE70" s="56">
        <f t="shared" si="26"/>
        <v>0</v>
      </c>
    </row>
    <row r="71" spans="29:57">
      <c r="AC71" s="59">
        <v>21</v>
      </c>
      <c r="AD71" s="46">
        <f t="shared" ref="AD71:BB71" si="40">AD23*$B$15</f>
        <v>0</v>
      </c>
      <c r="AE71" s="47">
        <f t="shared" si="40"/>
        <v>0</v>
      </c>
      <c r="AF71" s="47">
        <f t="shared" si="40"/>
        <v>0</v>
      </c>
      <c r="AG71" s="47">
        <f t="shared" si="40"/>
        <v>0</v>
      </c>
      <c r="AH71" s="47">
        <f t="shared" si="40"/>
        <v>0</v>
      </c>
      <c r="AI71" s="47">
        <f t="shared" si="40"/>
        <v>0</v>
      </c>
      <c r="AJ71" s="47">
        <f t="shared" si="40"/>
        <v>0</v>
      </c>
      <c r="AK71" s="47">
        <f t="shared" si="40"/>
        <v>0</v>
      </c>
      <c r="AL71" s="47">
        <f t="shared" si="40"/>
        <v>0</v>
      </c>
      <c r="AM71" s="47">
        <f t="shared" si="40"/>
        <v>0</v>
      </c>
      <c r="AN71" s="47">
        <f t="shared" si="40"/>
        <v>0</v>
      </c>
      <c r="AO71" s="47">
        <f t="shared" si="40"/>
        <v>0</v>
      </c>
      <c r="AP71" s="47">
        <f t="shared" si="40"/>
        <v>0</v>
      </c>
      <c r="AQ71" s="37">
        <f t="shared" si="40"/>
        <v>0</v>
      </c>
      <c r="AR71" s="37">
        <f t="shared" si="40"/>
        <v>0</v>
      </c>
      <c r="AS71" s="37">
        <f t="shared" si="40"/>
        <v>0</v>
      </c>
      <c r="AT71" s="37">
        <f t="shared" si="40"/>
        <v>0</v>
      </c>
      <c r="AU71" s="37">
        <f t="shared" si="40"/>
        <v>0</v>
      </c>
      <c r="AV71" s="37">
        <f t="shared" si="40"/>
        <v>0</v>
      </c>
      <c r="AW71" s="37">
        <f t="shared" si="40"/>
        <v>0</v>
      </c>
      <c r="AX71" s="37">
        <f t="shared" si="40"/>
        <v>0</v>
      </c>
      <c r="AY71" s="37">
        <f t="shared" si="40"/>
        <v>0.24152294576982397</v>
      </c>
      <c r="AZ71" s="37">
        <f t="shared" si="40"/>
        <v>-0.48304589153964794</v>
      </c>
      <c r="BA71" s="37">
        <f t="shared" si="40"/>
        <v>0.24152294576982397</v>
      </c>
      <c r="BB71" s="38">
        <f t="shared" si="40"/>
        <v>0</v>
      </c>
      <c r="BC71" s="37"/>
      <c r="BD71" s="59">
        <v>21</v>
      </c>
      <c r="BE71" s="56">
        <f t="shared" si="26"/>
        <v>0</v>
      </c>
    </row>
    <row r="72" spans="29:57">
      <c r="AC72" s="59">
        <v>22</v>
      </c>
      <c r="AD72" s="46">
        <f t="shared" ref="AD72:BB72" si="41">AD24*$B$15</f>
        <v>0</v>
      </c>
      <c r="AE72" s="47">
        <f t="shared" si="41"/>
        <v>0</v>
      </c>
      <c r="AF72" s="47">
        <f t="shared" si="41"/>
        <v>0</v>
      </c>
      <c r="AG72" s="47">
        <f t="shared" si="41"/>
        <v>0</v>
      </c>
      <c r="AH72" s="47">
        <f t="shared" si="41"/>
        <v>0</v>
      </c>
      <c r="AI72" s="47">
        <f t="shared" si="41"/>
        <v>0</v>
      </c>
      <c r="AJ72" s="47">
        <f t="shared" si="41"/>
        <v>0</v>
      </c>
      <c r="AK72" s="47">
        <f t="shared" si="41"/>
        <v>0</v>
      </c>
      <c r="AL72" s="47">
        <f t="shared" si="41"/>
        <v>0</v>
      </c>
      <c r="AM72" s="47">
        <f t="shared" si="41"/>
        <v>0</v>
      </c>
      <c r="AN72" s="47">
        <f t="shared" si="41"/>
        <v>0</v>
      </c>
      <c r="AO72" s="47">
        <f t="shared" si="41"/>
        <v>0</v>
      </c>
      <c r="AP72" s="47">
        <f t="shared" si="41"/>
        <v>0</v>
      </c>
      <c r="AQ72" s="37">
        <f t="shared" si="41"/>
        <v>0</v>
      </c>
      <c r="AR72" s="37">
        <f t="shared" si="41"/>
        <v>0</v>
      </c>
      <c r="AS72" s="37">
        <f t="shared" si="41"/>
        <v>0</v>
      </c>
      <c r="AT72" s="37">
        <f t="shared" si="41"/>
        <v>0</v>
      </c>
      <c r="AU72" s="37">
        <f t="shared" si="41"/>
        <v>0</v>
      </c>
      <c r="AV72" s="37">
        <f t="shared" si="41"/>
        <v>0</v>
      </c>
      <c r="AW72" s="37">
        <f t="shared" si="41"/>
        <v>0</v>
      </c>
      <c r="AX72" s="37">
        <f t="shared" si="41"/>
        <v>0</v>
      </c>
      <c r="AY72" s="37">
        <f t="shared" si="41"/>
        <v>0</v>
      </c>
      <c r="AZ72" s="37">
        <f t="shared" si="41"/>
        <v>0.24152294576982397</v>
      </c>
      <c r="BA72" s="37">
        <f t="shared" si="41"/>
        <v>-0.48304589153964794</v>
      </c>
      <c r="BB72" s="38">
        <f t="shared" si="41"/>
        <v>0.24152294576982397</v>
      </c>
      <c r="BC72" s="37"/>
      <c r="BD72" s="59">
        <v>22</v>
      </c>
      <c r="BE72" s="56">
        <f t="shared" si="26"/>
        <v>0</v>
      </c>
    </row>
    <row r="73" spans="29:57">
      <c r="AC73" s="59">
        <v>23</v>
      </c>
      <c r="AD73" s="46">
        <f t="shared" ref="AD73:BB73" si="42">AD25*$B$15</f>
        <v>0.24152294576982397</v>
      </c>
      <c r="AE73" s="47">
        <f t="shared" si="42"/>
        <v>0</v>
      </c>
      <c r="AF73" s="47">
        <f t="shared" si="42"/>
        <v>0</v>
      </c>
      <c r="AG73" s="47">
        <f t="shared" si="42"/>
        <v>0</v>
      </c>
      <c r="AH73" s="47">
        <f t="shared" si="42"/>
        <v>0</v>
      </c>
      <c r="AI73" s="47">
        <f t="shared" si="42"/>
        <v>-0.48304589153964794</v>
      </c>
      <c r="AJ73" s="47">
        <f t="shared" si="42"/>
        <v>0</v>
      </c>
      <c r="AK73" s="47">
        <f t="shared" si="42"/>
        <v>0</v>
      </c>
      <c r="AL73" s="47">
        <f t="shared" si="42"/>
        <v>0</v>
      </c>
      <c r="AM73" s="47">
        <f t="shared" si="42"/>
        <v>0</v>
      </c>
      <c r="AN73" s="47">
        <f t="shared" si="42"/>
        <v>0.24152294576982397</v>
      </c>
      <c r="AO73" s="47">
        <f t="shared" si="42"/>
        <v>0</v>
      </c>
      <c r="AP73" s="47">
        <f t="shared" si="42"/>
        <v>0</v>
      </c>
      <c r="AQ73" s="37">
        <f t="shared" si="42"/>
        <v>0</v>
      </c>
      <c r="AR73" s="37">
        <f t="shared" si="42"/>
        <v>0</v>
      </c>
      <c r="AS73" s="37">
        <f t="shared" si="42"/>
        <v>0</v>
      </c>
      <c r="AT73" s="37">
        <f t="shared" si="42"/>
        <v>0</v>
      </c>
      <c r="AU73" s="37">
        <f t="shared" si="42"/>
        <v>0</v>
      </c>
      <c r="AV73" s="37">
        <f t="shared" si="42"/>
        <v>0</v>
      </c>
      <c r="AW73" s="37">
        <f t="shared" si="42"/>
        <v>0</v>
      </c>
      <c r="AX73" s="37">
        <f t="shared" si="42"/>
        <v>0</v>
      </c>
      <c r="AY73" s="37">
        <f t="shared" si="42"/>
        <v>0</v>
      </c>
      <c r="AZ73" s="37">
        <f t="shared" si="42"/>
        <v>0</v>
      </c>
      <c r="BA73" s="37">
        <f t="shared" si="42"/>
        <v>0</v>
      </c>
      <c r="BB73" s="38">
        <f t="shared" si="42"/>
        <v>0</v>
      </c>
      <c r="BC73" s="37"/>
      <c r="BD73" s="59">
        <v>23</v>
      </c>
      <c r="BE73" s="56">
        <f>BE25</f>
        <v>0</v>
      </c>
    </row>
    <row r="74" spans="29:57">
      <c r="AC74" s="59">
        <v>24</v>
      </c>
      <c r="AD74" s="46">
        <f t="shared" ref="AD74:BB74" si="43">AD26*$B$15</f>
        <v>0</v>
      </c>
      <c r="AE74" s="47">
        <f t="shared" si="43"/>
        <v>0.24152294576982397</v>
      </c>
      <c r="AF74" s="47">
        <f t="shared" si="43"/>
        <v>0</v>
      </c>
      <c r="AG74" s="47">
        <f t="shared" si="43"/>
        <v>0</v>
      </c>
      <c r="AH74" s="47">
        <f t="shared" si="43"/>
        <v>0</v>
      </c>
      <c r="AI74" s="47">
        <f t="shared" si="43"/>
        <v>0</v>
      </c>
      <c r="AJ74" s="47">
        <f t="shared" si="43"/>
        <v>-0.48304589153964794</v>
      </c>
      <c r="AK74" s="47">
        <f t="shared" si="43"/>
        <v>0</v>
      </c>
      <c r="AL74" s="47">
        <f t="shared" si="43"/>
        <v>0</v>
      </c>
      <c r="AM74" s="47">
        <f t="shared" si="43"/>
        <v>0</v>
      </c>
      <c r="AN74" s="47">
        <f t="shared" si="43"/>
        <v>0</v>
      </c>
      <c r="AO74" s="47">
        <f t="shared" si="43"/>
        <v>0.24152294576982397</v>
      </c>
      <c r="AP74" s="47">
        <f t="shared" si="43"/>
        <v>0</v>
      </c>
      <c r="AQ74" s="37">
        <f t="shared" si="43"/>
        <v>0</v>
      </c>
      <c r="AR74" s="37">
        <f t="shared" si="43"/>
        <v>0</v>
      </c>
      <c r="AS74" s="37">
        <f t="shared" si="43"/>
        <v>0</v>
      </c>
      <c r="AT74" s="37">
        <f t="shared" si="43"/>
        <v>0</v>
      </c>
      <c r="AU74" s="37">
        <f t="shared" si="43"/>
        <v>0</v>
      </c>
      <c r="AV74" s="37">
        <f t="shared" si="43"/>
        <v>0</v>
      </c>
      <c r="AW74" s="37">
        <f t="shared" si="43"/>
        <v>0</v>
      </c>
      <c r="AX74" s="37">
        <f t="shared" si="43"/>
        <v>0</v>
      </c>
      <c r="AY74" s="37">
        <f t="shared" si="43"/>
        <v>0</v>
      </c>
      <c r="AZ74" s="37">
        <f t="shared" si="43"/>
        <v>0</v>
      </c>
      <c r="BA74" s="37">
        <f t="shared" si="43"/>
        <v>0</v>
      </c>
      <c r="BB74" s="38">
        <f t="shared" si="43"/>
        <v>0</v>
      </c>
      <c r="BC74" s="37"/>
      <c r="BD74" s="59">
        <v>24</v>
      </c>
      <c r="BE74" s="56">
        <f t="shared" si="26"/>
        <v>0</v>
      </c>
    </row>
    <row r="75" spans="29:57">
      <c r="AC75" s="59">
        <v>25</v>
      </c>
      <c r="AD75" s="46">
        <f t="shared" ref="AD75:BB75" si="44">AD27*$B$15</f>
        <v>0</v>
      </c>
      <c r="AE75" s="47">
        <f t="shared" si="44"/>
        <v>0</v>
      </c>
      <c r="AF75" s="47">
        <f t="shared" si="44"/>
        <v>0.24152294576982397</v>
      </c>
      <c r="AG75" s="47">
        <f t="shared" si="44"/>
        <v>0</v>
      </c>
      <c r="AH75" s="47">
        <f t="shared" si="44"/>
        <v>0</v>
      </c>
      <c r="AI75" s="47">
        <f t="shared" si="44"/>
        <v>0</v>
      </c>
      <c r="AJ75" s="47">
        <f t="shared" si="44"/>
        <v>0</v>
      </c>
      <c r="AK75" s="47">
        <f t="shared" si="44"/>
        <v>-0.48304589153964794</v>
      </c>
      <c r="AL75" s="47">
        <f t="shared" si="44"/>
        <v>0</v>
      </c>
      <c r="AM75" s="47">
        <f t="shared" si="44"/>
        <v>0</v>
      </c>
      <c r="AN75" s="47">
        <f t="shared" si="44"/>
        <v>0</v>
      </c>
      <c r="AO75" s="47">
        <f t="shared" si="44"/>
        <v>0</v>
      </c>
      <c r="AP75" s="47">
        <f t="shared" si="44"/>
        <v>0.24152294576982397</v>
      </c>
      <c r="AQ75" s="37">
        <f t="shared" si="44"/>
        <v>0</v>
      </c>
      <c r="AR75" s="37">
        <f t="shared" si="44"/>
        <v>0</v>
      </c>
      <c r="AS75" s="37">
        <f t="shared" si="44"/>
        <v>0</v>
      </c>
      <c r="AT75" s="37">
        <f t="shared" si="44"/>
        <v>0</v>
      </c>
      <c r="AU75" s="37">
        <f t="shared" si="44"/>
        <v>0</v>
      </c>
      <c r="AV75" s="37">
        <f t="shared" si="44"/>
        <v>0</v>
      </c>
      <c r="AW75" s="37">
        <f t="shared" si="44"/>
        <v>0</v>
      </c>
      <c r="AX75" s="37">
        <f t="shared" si="44"/>
        <v>0</v>
      </c>
      <c r="AY75" s="37">
        <f t="shared" si="44"/>
        <v>0</v>
      </c>
      <c r="AZ75" s="37">
        <f t="shared" si="44"/>
        <v>0</v>
      </c>
      <c r="BA75" s="37">
        <f t="shared" si="44"/>
        <v>0</v>
      </c>
      <c r="BB75" s="38">
        <f t="shared" si="44"/>
        <v>0</v>
      </c>
      <c r="BC75" s="37"/>
      <c r="BD75" s="59">
        <v>25</v>
      </c>
      <c r="BE75" s="56">
        <f t="shared" si="26"/>
        <v>0</v>
      </c>
    </row>
    <row r="76" spans="29:57">
      <c r="AC76" s="59">
        <v>26</v>
      </c>
      <c r="AD76" s="46">
        <f t="shared" ref="AD76:BB76" si="45">AD28*$B$15</f>
        <v>0</v>
      </c>
      <c r="AE76" s="47">
        <f t="shared" si="45"/>
        <v>0</v>
      </c>
      <c r="AF76" s="47">
        <f t="shared" si="45"/>
        <v>0</v>
      </c>
      <c r="AG76" s="47">
        <f t="shared" si="45"/>
        <v>0.24152294576982397</v>
      </c>
      <c r="AH76" s="47">
        <f t="shared" si="45"/>
        <v>0</v>
      </c>
      <c r="AI76" s="47">
        <f t="shared" si="45"/>
        <v>0</v>
      </c>
      <c r="AJ76" s="47">
        <f t="shared" si="45"/>
        <v>0</v>
      </c>
      <c r="AK76" s="47">
        <f t="shared" si="45"/>
        <v>0</v>
      </c>
      <c r="AL76" s="47">
        <f t="shared" si="45"/>
        <v>-0.48304589153964794</v>
      </c>
      <c r="AM76" s="47">
        <f t="shared" si="45"/>
        <v>0</v>
      </c>
      <c r="AN76" s="47">
        <f t="shared" si="45"/>
        <v>0</v>
      </c>
      <c r="AO76" s="47">
        <f t="shared" si="45"/>
        <v>0</v>
      </c>
      <c r="AP76" s="47">
        <f t="shared" si="45"/>
        <v>0</v>
      </c>
      <c r="AQ76" s="37">
        <f t="shared" si="45"/>
        <v>0.24152294576982397</v>
      </c>
      <c r="AR76" s="37">
        <f t="shared" si="45"/>
        <v>0</v>
      </c>
      <c r="AS76" s="37">
        <f t="shared" si="45"/>
        <v>0</v>
      </c>
      <c r="AT76" s="37">
        <f t="shared" si="45"/>
        <v>0</v>
      </c>
      <c r="AU76" s="37">
        <f t="shared" si="45"/>
        <v>0</v>
      </c>
      <c r="AV76" s="37">
        <f t="shared" si="45"/>
        <v>0</v>
      </c>
      <c r="AW76" s="37">
        <f t="shared" si="45"/>
        <v>0</v>
      </c>
      <c r="AX76" s="37">
        <f t="shared" si="45"/>
        <v>0</v>
      </c>
      <c r="AY76" s="37">
        <f t="shared" si="45"/>
        <v>0</v>
      </c>
      <c r="AZ76" s="37">
        <f t="shared" si="45"/>
        <v>0</v>
      </c>
      <c r="BA76" s="37">
        <f t="shared" si="45"/>
        <v>0</v>
      </c>
      <c r="BB76" s="38">
        <f t="shared" si="45"/>
        <v>0</v>
      </c>
      <c r="BC76" s="37"/>
      <c r="BD76" s="59">
        <v>26</v>
      </c>
      <c r="BE76" s="56">
        <f t="shared" si="26"/>
        <v>0</v>
      </c>
    </row>
    <row r="77" spans="29:57">
      <c r="AC77" s="59">
        <v>27</v>
      </c>
      <c r="AD77" s="46">
        <f t="shared" ref="AD77:BB77" si="46">AD29*$B$15</f>
        <v>0</v>
      </c>
      <c r="AE77" s="47">
        <f t="shared" si="46"/>
        <v>0</v>
      </c>
      <c r="AF77" s="47">
        <f t="shared" si="46"/>
        <v>0</v>
      </c>
      <c r="AG77" s="47">
        <f t="shared" si="46"/>
        <v>0</v>
      </c>
      <c r="AH77" s="47">
        <f t="shared" si="46"/>
        <v>0.24152294576982397</v>
      </c>
      <c r="AI77" s="47">
        <f t="shared" si="46"/>
        <v>0</v>
      </c>
      <c r="AJ77" s="47">
        <f t="shared" si="46"/>
        <v>0</v>
      </c>
      <c r="AK77" s="47">
        <f t="shared" si="46"/>
        <v>0</v>
      </c>
      <c r="AL77" s="47">
        <f t="shared" si="46"/>
        <v>0</v>
      </c>
      <c r="AM77" s="47">
        <f t="shared" si="46"/>
        <v>-0.48304589153964794</v>
      </c>
      <c r="AN77" s="47">
        <f t="shared" si="46"/>
        <v>0</v>
      </c>
      <c r="AO77" s="47">
        <f t="shared" si="46"/>
        <v>0</v>
      </c>
      <c r="AP77" s="47">
        <f t="shared" si="46"/>
        <v>0</v>
      </c>
      <c r="AQ77" s="37">
        <f t="shared" si="46"/>
        <v>0</v>
      </c>
      <c r="AR77" s="37">
        <f t="shared" si="46"/>
        <v>0.24152294576982397</v>
      </c>
      <c r="AS77" s="37">
        <f t="shared" si="46"/>
        <v>0</v>
      </c>
      <c r="AT77" s="37">
        <f t="shared" si="46"/>
        <v>0</v>
      </c>
      <c r="AU77" s="37">
        <f t="shared" si="46"/>
        <v>0</v>
      </c>
      <c r="AV77" s="37">
        <f t="shared" si="46"/>
        <v>0</v>
      </c>
      <c r="AW77" s="37">
        <f t="shared" si="46"/>
        <v>0</v>
      </c>
      <c r="AX77" s="37">
        <f t="shared" si="46"/>
        <v>0</v>
      </c>
      <c r="AY77" s="37">
        <f t="shared" si="46"/>
        <v>0</v>
      </c>
      <c r="AZ77" s="37">
        <f t="shared" si="46"/>
        <v>0</v>
      </c>
      <c r="BA77" s="37">
        <f t="shared" si="46"/>
        <v>0</v>
      </c>
      <c r="BB77" s="38">
        <f t="shared" si="46"/>
        <v>0</v>
      </c>
      <c r="BC77" s="37"/>
      <c r="BD77" s="59">
        <v>27</v>
      </c>
      <c r="BE77" s="56">
        <f t="shared" si="26"/>
        <v>0</v>
      </c>
    </row>
    <row r="78" spans="29:57">
      <c r="AC78" s="59">
        <v>28</v>
      </c>
      <c r="AD78" s="46">
        <f t="shared" ref="AD78:BB78" si="47">AD30*$B$15</f>
        <v>0</v>
      </c>
      <c r="AE78" s="47">
        <f t="shared" si="47"/>
        <v>0</v>
      </c>
      <c r="AF78" s="47">
        <f t="shared" si="47"/>
        <v>0</v>
      </c>
      <c r="AG78" s="47">
        <f t="shared" si="47"/>
        <v>0</v>
      </c>
      <c r="AH78" s="47">
        <f t="shared" si="47"/>
        <v>0</v>
      </c>
      <c r="AI78" s="47">
        <f t="shared" si="47"/>
        <v>0.24152294576982397</v>
      </c>
      <c r="AJ78" s="47">
        <f t="shared" si="47"/>
        <v>0</v>
      </c>
      <c r="AK78" s="47">
        <f t="shared" si="47"/>
        <v>0</v>
      </c>
      <c r="AL78" s="47">
        <f t="shared" si="47"/>
        <v>0</v>
      </c>
      <c r="AM78" s="47">
        <f t="shared" si="47"/>
        <v>0</v>
      </c>
      <c r="AN78" s="47">
        <f t="shared" si="47"/>
        <v>-0.48304589153964794</v>
      </c>
      <c r="AO78" s="47">
        <f t="shared" si="47"/>
        <v>0</v>
      </c>
      <c r="AP78" s="47">
        <f t="shared" si="47"/>
        <v>0</v>
      </c>
      <c r="AQ78" s="37">
        <f t="shared" si="47"/>
        <v>0</v>
      </c>
      <c r="AR78" s="37">
        <f t="shared" si="47"/>
        <v>0</v>
      </c>
      <c r="AS78" s="37">
        <f t="shared" si="47"/>
        <v>0.24152294576982397</v>
      </c>
      <c r="AT78" s="37">
        <f t="shared" si="47"/>
        <v>0</v>
      </c>
      <c r="AU78" s="37">
        <f t="shared" si="47"/>
        <v>0</v>
      </c>
      <c r="AV78" s="37">
        <f t="shared" si="47"/>
        <v>0</v>
      </c>
      <c r="AW78" s="37">
        <f t="shared" si="47"/>
        <v>0</v>
      </c>
      <c r="AX78" s="37">
        <f t="shared" si="47"/>
        <v>0</v>
      </c>
      <c r="AY78" s="37">
        <f t="shared" si="47"/>
        <v>0</v>
      </c>
      <c r="AZ78" s="37">
        <f t="shared" si="47"/>
        <v>0</v>
      </c>
      <c r="BA78" s="37">
        <f t="shared" si="47"/>
        <v>0</v>
      </c>
      <c r="BB78" s="38">
        <f t="shared" si="47"/>
        <v>0</v>
      </c>
      <c r="BC78" s="37"/>
      <c r="BD78" s="59">
        <v>28</v>
      </c>
      <c r="BE78" s="56">
        <f t="shared" si="26"/>
        <v>0</v>
      </c>
    </row>
    <row r="79" spans="29:57">
      <c r="AC79" s="59">
        <v>29</v>
      </c>
      <c r="AD79" s="46">
        <f t="shared" ref="AD79:BB79" si="48">AD31*$B$15</f>
        <v>0</v>
      </c>
      <c r="AE79" s="47">
        <f t="shared" si="48"/>
        <v>0</v>
      </c>
      <c r="AF79" s="47">
        <f t="shared" si="48"/>
        <v>0</v>
      </c>
      <c r="AG79" s="47">
        <f t="shared" si="48"/>
        <v>0</v>
      </c>
      <c r="AH79" s="47">
        <f t="shared" si="48"/>
        <v>0</v>
      </c>
      <c r="AI79" s="47">
        <f t="shared" si="48"/>
        <v>0</v>
      </c>
      <c r="AJ79" s="47">
        <f t="shared" si="48"/>
        <v>0.24152294576982397</v>
      </c>
      <c r="AK79" s="47">
        <f t="shared" si="48"/>
        <v>0</v>
      </c>
      <c r="AL79" s="47">
        <f t="shared" si="48"/>
        <v>0</v>
      </c>
      <c r="AM79" s="47">
        <f t="shared" si="48"/>
        <v>0</v>
      </c>
      <c r="AN79" s="47">
        <f t="shared" si="48"/>
        <v>0</v>
      </c>
      <c r="AO79" s="47">
        <f t="shared" si="48"/>
        <v>-0.48304589153964794</v>
      </c>
      <c r="AP79" s="47">
        <f t="shared" si="48"/>
        <v>0</v>
      </c>
      <c r="AQ79" s="37">
        <f t="shared" si="48"/>
        <v>0</v>
      </c>
      <c r="AR79" s="37">
        <f t="shared" si="48"/>
        <v>0</v>
      </c>
      <c r="AS79" s="37">
        <f t="shared" si="48"/>
        <v>0</v>
      </c>
      <c r="AT79" s="37">
        <f t="shared" si="48"/>
        <v>0.24152294576982397</v>
      </c>
      <c r="AU79" s="37">
        <f t="shared" si="48"/>
        <v>0</v>
      </c>
      <c r="AV79" s="37">
        <f t="shared" si="48"/>
        <v>0</v>
      </c>
      <c r="AW79" s="37">
        <f t="shared" si="48"/>
        <v>0</v>
      </c>
      <c r="AX79" s="37">
        <f t="shared" si="48"/>
        <v>0</v>
      </c>
      <c r="AY79" s="37">
        <f t="shared" si="48"/>
        <v>0</v>
      </c>
      <c r="AZ79" s="37">
        <f t="shared" si="48"/>
        <v>0</v>
      </c>
      <c r="BA79" s="37">
        <f t="shared" si="48"/>
        <v>0</v>
      </c>
      <c r="BB79" s="38">
        <f t="shared" si="48"/>
        <v>0</v>
      </c>
      <c r="BC79" s="37"/>
      <c r="BD79" s="59">
        <v>29</v>
      </c>
      <c r="BE79" s="56">
        <f t="shared" si="26"/>
        <v>0</v>
      </c>
    </row>
    <row r="80" spans="29:57">
      <c r="AC80" s="59">
        <v>30</v>
      </c>
      <c r="AD80" s="46">
        <f t="shared" ref="AD80:BB80" si="49">AD32*$B$15</f>
        <v>0</v>
      </c>
      <c r="AE80" s="47">
        <f t="shared" si="49"/>
        <v>0</v>
      </c>
      <c r="AF80" s="47">
        <f t="shared" si="49"/>
        <v>0</v>
      </c>
      <c r="AG80" s="47">
        <f t="shared" si="49"/>
        <v>0</v>
      </c>
      <c r="AH80" s="47">
        <f t="shared" si="49"/>
        <v>0</v>
      </c>
      <c r="AI80" s="47">
        <f t="shared" si="49"/>
        <v>0</v>
      </c>
      <c r="AJ80" s="47">
        <f t="shared" si="49"/>
        <v>0</v>
      </c>
      <c r="AK80" s="47">
        <f t="shared" si="49"/>
        <v>0.24152294576982397</v>
      </c>
      <c r="AL80" s="47">
        <f t="shared" si="49"/>
        <v>0</v>
      </c>
      <c r="AM80" s="47">
        <f t="shared" si="49"/>
        <v>0</v>
      </c>
      <c r="AN80" s="47">
        <f t="shared" si="49"/>
        <v>0</v>
      </c>
      <c r="AO80" s="47">
        <f t="shared" si="49"/>
        <v>0</v>
      </c>
      <c r="AP80" s="47">
        <f t="shared" si="49"/>
        <v>-0.48304589153964794</v>
      </c>
      <c r="AQ80" s="37">
        <f t="shared" si="49"/>
        <v>0</v>
      </c>
      <c r="AR80" s="37">
        <f t="shared" si="49"/>
        <v>0</v>
      </c>
      <c r="AS80" s="37">
        <f t="shared" si="49"/>
        <v>0</v>
      </c>
      <c r="AT80" s="37">
        <f t="shared" si="49"/>
        <v>0</v>
      </c>
      <c r="AU80" s="37">
        <f t="shared" si="49"/>
        <v>0.24152294576982397</v>
      </c>
      <c r="AV80" s="37">
        <f t="shared" si="49"/>
        <v>0</v>
      </c>
      <c r="AW80" s="37">
        <f t="shared" si="49"/>
        <v>0</v>
      </c>
      <c r="AX80" s="37">
        <f t="shared" si="49"/>
        <v>0</v>
      </c>
      <c r="AY80" s="37">
        <f t="shared" si="49"/>
        <v>0</v>
      </c>
      <c r="AZ80" s="37">
        <f t="shared" si="49"/>
        <v>0</v>
      </c>
      <c r="BA80" s="37">
        <f t="shared" si="49"/>
        <v>0</v>
      </c>
      <c r="BB80" s="38">
        <f t="shared" si="49"/>
        <v>0</v>
      </c>
      <c r="BC80" s="37"/>
      <c r="BD80" s="59">
        <v>30</v>
      </c>
      <c r="BE80" s="56">
        <f t="shared" si="26"/>
        <v>0</v>
      </c>
    </row>
    <row r="81" spans="21:57">
      <c r="AC81" s="59">
        <v>31</v>
      </c>
      <c r="AD81" s="46">
        <f t="shared" ref="AD81:BB81" si="50">AD33*$B$15</f>
        <v>0</v>
      </c>
      <c r="AE81" s="47">
        <f t="shared" si="50"/>
        <v>0</v>
      </c>
      <c r="AF81" s="47">
        <f t="shared" si="50"/>
        <v>0</v>
      </c>
      <c r="AG81" s="47">
        <f t="shared" si="50"/>
        <v>0</v>
      </c>
      <c r="AH81" s="47">
        <f t="shared" si="50"/>
        <v>0</v>
      </c>
      <c r="AI81" s="47">
        <f t="shared" si="50"/>
        <v>0</v>
      </c>
      <c r="AJ81" s="47">
        <f t="shared" si="50"/>
        <v>0</v>
      </c>
      <c r="AK81" s="47">
        <f t="shared" si="50"/>
        <v>0</v>
      </c>
      <c r="AL81" s="47">
        <f t="shared" si="50"/>
        <v>0.24152294576982397</v>
      </c>
      <c r="AM81" s="47">
        <f t="shared" si="50"/>
        <v>0</v>
      </c>
      <c r="AN81" s="47">
        <f t="shared" si="50"/>
        <v>0</v>
      </c>
      <c r="AO81" s="47">
        <f t="shared" si="50"/>
        <v>0</v>
      </c>
      <c r="AP81" s="47">
        <f t="shared" si="50"/>
        <v>0</v>
      </c>
      <c r="AQ81" s="37">
        <f t="shared" si="50"/>
        <v>-0.48304589153964794</v>
      </c>
      <c r="AR81" s="37">
        <f t="shared" si="50"/>
        <v>0</v>
      </c>
      <c r="AS81" s="37">
        <f t="shared" si="50"/>
        <v>0</v>
      </c>
      <c r="AT81" s="37">
        <f t="shared" si="50"/>
        <v>0</v>
      </c>
      <c r="AU81" s="37">
        <f t="shared" si="50"/>
        <v>0</v>
      </c>
      <c r="AV81" s="37">
        <f t="shared" si="50"/>
        <v>0.24152294576982397</v>
      </c>
      <c r="AW81" s="37">
        <f t="shared" si="50"/>
        <v>0</v>
      </c>
      <c r="AX81" s="37">
        <f t="shared" si="50"/>
        <v>0</v>
      </c>
      <c r="AY81" s="37">
        <f t="shared" si="50"/>
        <v>0</v>
      </c>
      <c r="AZ81" s="37">
        <f t="shared" si="50"/>
        <v>0</v>
      </c>
      <c r="BA81" s="37">
        <f t="shared" si="50"/>
        <v>0</v>
      </c>
      <c r="BB81" s="38">
        <f t="shared" si="50"/>
        <v>0</v>
      </c>
      <c r="BC81" s="37"/>
      <c r="BD81" s="59">
        <v>31</v>
      </c>
      <c r="BE81" s="56">
        <f t="shared" si="26"/>
        <v>0</v>
      </c>
    </row>
    <row r="82" spans="21:57">
      <c r="AC82" s="59">
        <v>32</v>
      </c>
      <c r="AD82" s="46">
        <f t="shared" ref="AD82:BB82" si="51">AD34*$B$15</f>
        <v>0</v>
      </c>
      <c r="AE82" s="47">
        <f t="shared" si="51"/>
        <v>0</v>
      </c>
      <c r="AF82" s="47">
        <f t="shared" si="51"/>
        <v>0</v>
      </c>
      <c r="AG82" s="47">
        <f t="shared" si="51"/>
        <v>0</v>
      </c>
      <c r="AH82" s="47">
        <f t="shared" si="51"/>
        <v>0</v>
      </c>
      <c r="AI82" s="47">
        <f t="shared" si="51"/>
        <v>0</v>
      </c>
      <c r="AJ82" s="47">
        <f t="shared" si="51"/>
        <v>0</v>
      </c>
      <c r="AK82" s="47">
        <f t="shared" si="51"/>
        <v>0</v>
      </c>
      <c r="AL82" s="47">
        <f t="shared" si="51"/>
        <v>0</v>
      </c>
      <c r="AM82" s="47">
        <f t="shared" si="51"/>
        <v>0.24152294576982397</v>
      </c>
      <c r="AN82" s="47">
        <f t="shared" si="51"/>
        <v>0</v>
      </c>
      <c r="AO82" s="47">
        <f t="shared" si="51"/>
        <v>0</v>
      </c>
      <c r="AP82" s="47">
        <f t="shared" si="51"/>
        <v>0</v>
      </c>
      <c r="AQ82" s="37">
        <f t="shared" si="51"/>
        <v>0</v>
      </c>
      <c r="AR82" s="37">
        <f t="shared" si="51"/>
        <v>-0.48304589153964794</v>
      </c>
      <c r="AS82" s="37">
        <f t="shared" si="51"/>
        <v>0</v>
      </c>
      <c r="AT82" s="37">
        <f t="shared" si="51"/>
        <v>0</v>
      </c>
      <c r="AU82" s="37">
        <f t="shared" si="51"/>
        <v>0</v>
      </c>
      <c r="AV82" s="37">
        <f t="shared" si="51"/>
        <v>0</v>
      </c>
      <c r="AW82" s="37">
        <f t="shared" si="51"/>
        <v>0.24152294576982397</v>
      </c>
      <c r="AX82" s="37">
        <f t="shared" si="51"/>
        <v>0</v>
      </c>
      <c r="AY82" s="37">
        <f t="shared" si="51"/>
        <v>0</v>
      </c>
      <c r="AZ82" s="37">
        <f t="shared" si="51"/>
        <v>0</v>
      </c>
      <c r="BA82" s="37">
        <f t="shared" si="51"/>
        <v>0</v>
      </c>
      <c r="BB82" s="38">
        <f t="shared" si="51"/>
        <v>0</v>
      </c>
      <c r="BC82" s="37"/>
      <c r="BD82" s="59">
        <v>32</v>
      </c>
      <c r="BE82" s="56">
        <f t="shared" si="26"/>
        <v>0</v>
      </c>
    </row>
    <row r="83" spans="21:57">
      <c r="AC83" s="59">
        <v>33</v>
      </c>
      <c r="AD83" s="46">
        <f t="shared" ref="AD83:BB83" si="52">AD35*$B$15</f>
        <v>0</v>
      </c>
      <c r="AE83" s="47">
        <f t="shared" si="52"/>
        <v>0</v>
      </c>
      <c r="AF83" s="47">
        <f t="shared" si="52"/>
        <v>0</v>
      </c>
      <c r="AG83" s="47">
        <f t="shared" si="52"/>
        <v>0</v>
      </c>
      <c r="AH83" s="47">
        <f t="shared" si="52"/>
        <v>0</v>
      </c>
      <c r="AI83" s="47">
        <f t="shared" si="52"/>
        <v>0</v>
      </c>
      <c r="AJ83" s="47">
        <f t="shared" si="52"/>
        <v>0</v>
      </c>
      <c r="AK83" s="47">
        <f t="shared" si="52"/>
        <v>0</v>
      </c>
      <c r="AL83" s="47">
        <f t="shared" si="52"/>
        <v>0</v>
      </c>
      <c r="AM83" s="47">
        <f t="shared" si="52"/>
        <v>0</v>
      </c>
      <c r="AN83" s="47">
        <f t="shared" si="52"/>
        <v>0.24152294576982397</v>
      </c>
      <c r="AO83" s="47">
        <f t="shared" si="52"/>
        <v>0</v>
      </c>
      <c r="AP83" s="47">
        <f t="shared" si="52"/>
        <v>0</v>
      </c>
      <c r="AQ83" s="37">
        <f t="shared" si="52"/>
        <v>0</v>
      </c>
      <c r="AR83" s="37">
        <f t="shared" si="52"/>
        <v>0</v>
      </c>
      <c r="AS83" s="37">
        <f t="shared" si="52"/>
        <v>-0.48304589153964794</v>
      </c>
      <c r="AT83" s="37">
        <f t="shared" si="52"/>
        <v>0</v>
      </c>
      <c r="AU83" s="37">
        <f t="shared" si="52"/>
        <v>0</v>
      </c>
      <c r="AV83" s="37">
        <f t="shared" si="52"/>
        <v>0</v>
      </c>
      <c r="AW83" s="37">
        <f t="shared" si="52"/>
        <v>0</v>
      </c>
      <c r="AX83" s="37">
        <f t="shared" si="52"/>
        <v>0.24152294576982397</v>
      </c>
      <c r="AY83" s="37">
        <f t="shared" si="52"/>
        <v>0</v>
      </c>
      <c r="AZ83" s="37">
        <f t="shared" si="52"/>
        <v>0</v>
      </c>
      <c r="BA83" s="37">
        <f t="shared" si="52"/>
        <v>0</v>
      </c>
      <c r="BB83" s="38">
        <f t="shared" si="52"/>
        <v>0</v>
      </c>
      <c r="BC83" s="37"/>
      <c r="BD83" s="59">
        <v>33</v>
      </c>
      <c r="BE83" s="56">
        <f t="shared" si="26"/>
        <v>0</v>
      </c>
    </row>
    <row r="84" spans="21:57">
      <c r="AC84" s="59">
        <v>34</v>
      </c>
      <c r="AD84" s="46">
        <f t="shared" ref="AD84:BB84" si="53">AD36*$B$15</f>
        <v>0</v>
      </c>
      <c r="AE84" s="47">
        <f t="shared" si="53"/>
        <v>0</v>
      </c>
      <c r="AF84" s="47">
        <f t="shared" si="53"/>
        <v>0</v>
      </c>
      <c r="AG84" s="47">
        <f t="shared" si="53"/>
        <v>0</v>
      </c>
      <c r="AH84" s="47">
        <f t="shared" si="53"/>
        <v>0</v>
      </c>
      <c r="AI84" s="47">
        <f t="shared" si="53"/>
        <v>0</v>
      </c>
      <c r="AJ84" s="47">
        <f t="shared" si="53"/>
        <v>0</v>
      </c>
      <c r="AK84" s="47">
        <f t="shared" si="53"/>
        <v>0</v>
      </c>
      <c r="AL84" s="47">
        <f t="shared" si="53"/>
        <v>0</v>
      </c>
      <c r="AM84" s="47">
        <f t="shared" si="53"/>
        <v>0</v>
      </c>
      <c r="AN84" s="47">
        <f t="shared" si="53"/>
        <v>0</v>
      </c>
      <c r="AO84" s="47">
        <f t="shared" si="53"/>
        <v>0.24152294576982397</v>
      </c>
      <c r="AP84" s="47">
        <f t="shared" si="53"/>
        <v>0</v>
      </c>
      <c r="AQ84" s="37">
        <f t="shared" si="53"/>
        <v>0</v>
      </c>
      <c r="AR84" s="37">
        <f t="shared" si="53"/>
        <v>0</v>
      </c>
      <c r="AS84" s="37">
        <f t="shared" si="53"/>
        <v>0</v>
      </c>
      <c r="AT84" s="37">
        <f t="shared" si="53"/>
        <v>-0.48304589153964794</v>
      </c>
      <c r="AU84" s="37">
        <f t="shared" si="53"/>
        <v>0</v>
      </c>
      <c r="AV84" s="37">
        <f t="shared" si="53"/>
        <v>0</v>
      </c>
      <c r="AW84" s="37">
        <f t="shared" si="53"/>
        <v>0</v>
      </c>
      <c r="AX84" s="37">
        <f t="shared" si="53"/>
        <v>0</v>
      </c>
      <c r="AY84" s="37">
        <f t="shared" si="53"/>
        <v>0.24152294576982397</v>
      </c>
      <c r="AZ84" s="37">
        <f t="shared" si="53"/>
        <v>0</v>
      </c>
      <c r="BA84" s="37">
        <f t="shared" si="53"/>
        <v>0</v>
      </c>
      <c r="BB84" s="38">
        <f t="shared" si="53"/>
        <v>0</v>
      </c>
      <c r="BC84" s="37"/>
      <c r="BD84" s="59">
        <v>34</v>
      </c>
      <c r="BE84" s="56">
        <f t="shared" si="26"/>
        <v>0</v>
      </c>
    </row>
    <row r="85" spans="21:57">
      <c r="AC85" s="59">
        <v>35</v>
      </c>
      <c r="AD85" s="46">
        <f t="shared" ref="AD85:BB85" si="54">AD37*$B$15</f>
        <v>0</v>
      </c>
      <c r="AE85" s="47">
        <f t="shared" si="54"/>
        <v>0</v>
      </c>
      <c r="AF85" s="47">
        <f t="shared" si="54"/>
        <v>0</v>
      </c>
      <c r="AG85" s="47">
        <f t="shared" si="54"/>
        <v>0</v>
      </c>
      <c r="AH85" s="47">
        <f t="shared" si="54"/>
        <v>0</v>
      </c>
      <c r="AI85" s="47">
        <f t="shared" si="54"/>
        <v>0</v>
      </c>
      <c r="AJ85" s="47">
        <f t="shared" si="54"/>
        <v>0</v>
      </c>
      <c r="AK85" s="47">
        <f t="shared" si="54"/>
        <v>0</v>
      </c>
      <c r="AL85" s="47">
        <f t="shared" si="54"/>
        <v>0</v>
      </c>
      <c r="AM85" s="47">
        <f t="shared" si="54"/>
        <v>0</v>
      </c>
      <c r="AN85" s="47">
        <f t="shared" si="54"/>
        <v>0</v>
      </c>
      <c r="AO85" s="47">
        <f t="shared" si="54"/>
        <v>0</v>
      </c>
      <c r="AP85" s="47">
        <f t="shared" si="54"/>
        <v>0.24152294576982397</v>
      </c>
      <c r="AQ85" s="37">
        <f t="shared" si="54"/>
        <v>0</v>
      </c>
      <c r="AR85" s="37">
        <f t="shared" si="54"/>
        <v>0</v>
      </c>
      <c r="AS85" s="37">
        <f t="shared" si="54"/>
        <v>0</v>
      </c>
      <c r="AT85" s="37">
        <f t="shared" si="54"/>
        <v>0</v>
      </c>
      <c r="AU85" s="37">
        <f t="shared" si="54"/>
        <v>-0.48304589153964794</v>
      </c>
      <c r="AV85" s="37">
        <f t="shared" si="54"/>
        <v>0</v>
      </c>
      <c r="AW85" s="37">
        <f t="shared" si="54"/>
        <v>0</v>
      </c>
      <c r="AX85" s="37">
        <f t="shared" si="54"/>
        <v>0</v>
      </c>
      <c r="AY85" s="37">
        <f t="shared" si="54"/>
        <v>0</v>
      </c>
      <c r="AZ85" s="37">
        <f t="shared" si="54"/>
        <v>0.24152294576982397</v>
      </c>
      <c r="BA85" s="37">
        <f t="shared" si="54"/>
        <v>0</v>
      </c>
      <c r="BB85" s="38">
        <f t="shared" si="54"/>
        <v>0</v>
      </c>
      <c r="BC85" s="37"/>
      <c r="BD85" s="59">
        <v>35</v>
      </c>
      <c r="BE85" s="56">
        <f t="shared" si="26"/>
        <v>0</v>
      </c>
    </row>
    <row r="86" spans="21:57">
      <c r="AC86" s="59">
        <v>36</v>
      </c>
      <c r="AD86" s="46">
        <f t="shared" ref="AD86:BB86" si="55">AD38*$B$15</f>
        <v>0</v>
      </c>
      <c r="AE86" s="47">
        <f t="shared" si="55"/>
        <v>0</v>
      </c>
      <c r="AF86" s="47">
        <f t="shared" si="55"/>
        <v>0</v>
      </c>
      <c r="AG86" s="47">
        <f t="shared" si="55"/>
        <v>0</v>
      </c>
      <c r="AH86" s="47">
        <f t="shared" si="55"/>
        <v>0</v>
      </c>
      <c r="AI86" s="47">
        <f t="shared" si="55"/>
        <v>0</v>
      </c>
      <c r="AJ86" s="47">
        <f t="shared" si="55"/>
        <v>0</v>
      </c>
      <c r="AK86" s="47">
        <f t="shared" si="55"/>
        <v>0</v>
      </c>
      <c r="AL86" s="47">
        <f t="shared" si="55"/>
        <v>0</v>
      </c>
      <c r="AM86" s="47">
        <f t="shared" si="55"/>
        <v>0</v>
      </c>
      <c r="AN86" s="47">
        <f t="shared" si="55"/>
        <v>0</v>
      </c>
      <c r="AO86" s="47">
        <f t="shared" si="55"/>
        <v>0</v>
      </c>
      <c r="AP86" s="47">
        <f t="shared" si="55"/>
        <v>0</v>
      </c>
      <c r="AQ86" s="37">
        <f t="shared" si="55"/>
        <v>0.24152294576982397</v>
      </c>
      <c r="AR86" s="37">
        <f t="shared" si="55"/>
        <v>0</v>
      </c>
      <c r="AS86" s="37">
        <f t="shared" si="55"/>
        <v>0</v>
      </c>
      <c r="AT86" s="37">
        <f t="shared" si="55"/>
        <v>0</v>
      </c>
      <c r="AU86" s="37">
        <f t="shared" si="55"/>
        <v>0</v>
      </c>
      <c r="AV86" s="37">
        <f t="shared" si="55"/>
        <v>-0.48304589153964794</v>
      </c>
      <c r="AW86" s="37">
        <f t="shared" si="55"/>
        <v>0</v>
      </c>
      <c r="AX86" s="37">
        <f t="shared" si="55"/>
        <v>0</v>
      </c>
      <c r="AY86" s="37">
        <f t="shared" si="55"/>
        <v>0</v>
      </c>
      <c r="AZ86" s="37">
        <f t="shared" si="55"/>
        <v>0</v>
      </c>
      <c r="BA86" s="37">
        <f t="shared" si="55"/>
        <v>0.24152294576982397</v>
      </c>
      <c r="BB86" s="38">
        <f t="shared" si="55"/>
        <v>0</v>
      </c>
      <c r="BC86" s="37"/>
      <c r="BD86" s="59">
        <v>36</v>
      </c>
      <c r="BE86" s="56">
        <f t="shared" si="26"/>
        <v>0</v>
      </c>
    </row>
    <row r="87" spans="21:57">
      <c r="AC87" s="59">
        <v>37</v>
      </c>
      <c r="AD87" s="49">
        <f t="shared" ref="AD87:BB87" si="56">AD39*$B$15</f>
        <v>0</v>
      </c>
      <c r="AE87" s="50">
        <f t="shared" si="56"/>
        <v>0</v>
      </c>
      <c r="AF87" s="50">
        <f t="shared" si="56"/>
        <v>0</v>
      </c>
      <c r="AG87" s="50">
        <f t="shared" si="56"/>
        <v>0</v>
      </c>
      <c r="AH87" s="50">
        <f t="shared" si="56"/>
        <v>0</v>
      </c>
      <c r="AI87" s="50">
        <f t="shared" si="56"/>
        <v>0</v>
      </c>
      <c r="AJ87" s="50">
        <f t="shared" si="56"/>
        <v>0</v>
      </c>
      <c r="AK87" s="50">
        <f t="shared" si="56"/>
        <v>0</v>
      </c>
      <c r="AL87" s="50">
        <f t="shared" si="56"/>
        <v>0</v>
      </c>
      <c r="AM87" s="50">
        <f t="shared" si="56"/>
        <v>0</v>
      </c>
      <c r="AN87" s="50">
        <f t="shared" si="56"/>
        <v>0</v>
      </c>
      <c r="AO87" s="50">
        <f t="shared" si="56"/>
        <v>0</v>
      </c>
      <c r="AP87" s="50">
        <f t="shared" si="56"/>
        <v>0</v>
      </c>
      <c r="AQ87" s="40">
        <f t="shared" si="56"/>
        <v>0</v>
      </c>
      <c r="AR87" s="40">
        <f t="shared" si="56"/>
        <v>0.24152294576982397</v>
      </c>
      <c r="AS87" s="40">
        <f t="shared" si="56"/>
        <v>0</v>
      </c>
      <c r="AT87" s="40">
        <f t="shared" si="56"/>
        <v>0</v>
      </c>
      <c r="AU87" s="40">
        <f t="shared" si="56"/>
        <v>0</v>
      </c>
      <c r="AV87" s="40">
        <f t="shared" si="56"/>
        <v>0</v>
      </c>
      <c r="AW87" s="40">
        <f t="shared" si="56"/>
        <v>-0.48304589153964794</v>
      </c>
      <c r="AX87" s="40">
        <f t="shared" si="56"/>
        <v>0</v>
      </c>
      <c r="AY87" s="40">
        <f t="shared" si="56"/>
        <v>0</v>
      </c>
      <c r="AZ87" s="40">
        <f t="shared" si="56"/>
        <v>0</v>
      </c>
      <c r="BA87" s="40">
        <f t="shared" si="56"/>
        <v>0</v>
      </c>
      <c r="BB87" s="41">
        <f t="shared" si="56"/>
        <v>0.24152294576982397</v>
      </c>
      <c r="BC87" s="37"/>
      <c r="BD87" s="59">
        <v>37</v>
      </c>
      <c r="BE87" s="57">
        <f t="shared" si="26"/>
        <v>0</v>
      </c>
    </row>
    <row r="88" spans="21:57">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row>
    <row r="89" spans="21:57">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row>
    <row r="90" spans="21:57">
      <c r="AC90" s="58"/>
      <c r="AD90" s="60">
        <v>1</v>
      </c>
      <c r="AE90" s="60">
        <v>2</v>
      </c>
      <c r="AF90" s="60">
        <v>3</v>
      </c>
      <c r="AG90" s="60">
        <v>4</v>
      </c>
      <c r="AH90" s="60">
        <v>5</v>
      </c>
      <c r="AI90" s="60">
        <v>6</v>
      </c>
      <c r="AJ90" s="60">
        <v>7</v>
      </c>
      <c r="AK90" s="60">
        <v>8</v>
      </c>
      <c r="AL90" s="60">
        <v>9</v>
      </c>
      <c r="AM90" s="60">
        <v>10</v>
      </c>
      <c r="AN90" s="60">
        <v>11</v>
      </c>
      <c r="AO90" s="60">
        <v>12</v>
      </c>
      <c r="AP90" s="60">
        <v>13</v>
      </c>
      <c r="AQ90" s="60">
        <v>14</v>
      </c>
      <c r="AR90" s="60">
        <v>15</v>
      </c>
      <c r="AS90" s="60">
        <v>16</v>
      </c>
      <c r="AT90" s="60">
        <v>17</v>
      </c>
      <c r="AU90" s="60">
        <v>18</v>
      </c>
      <c r="AV90" s="60">
        <v>19</v>
      </c>
      <c r="AW90" s="60">
        <v>20</v>
      </c>
      <c r="AX90" s="60">
        <v>21</v>
      </c>
      <c r="AY90" s="60">
        <v>22</v>
      </c>
      <c r="AZ90" s="60">
        <v>23</v>
      </c>
      <c r="BA90" s="60">
        <v>24</v>
      </c>
      <c r="BB90" s="60">
        <v>25</v>
      </c>
      <c r="BC90" s="60"/>
      <c r="BD90" s="58"/>
      <c r="BE90" s="58"/>
    </row>
    <row r="91" spans="21:57">
      <c r="AC91" s="59">
        <v>1</v>
      </c>
      <c r="AD91" s="33">
        <f t="array" ref="AD91:BB115">MMULT(TRANSPOSE(AD51:BB87),AD51:BB87)</f>
        <v>1.1166666666666667</v>
      </c>
      <c r="AE91" s="34">
        <v>-0.11666666666666667</v>
      </c>
      <c r="AF91" s="34">
        <v>5.8333333333333334E-2</v>
      </c>
      <c r="AG91" s="34">
        <v>0</v>
      </c>
      <c r="AH91" s="34">
        <v>0</v>
      </c>
      <c r="AI91" s="34">
        <v>-0.11666666666666667</v>
      </c>
      <c r="AJ91" s="34">
        <v>0</v>
      </c>
      <c r="AK91" s="34">
        <v>0</v>
      </c>
      <c r="AL91" s="34">
        <v>0</v>
      </c>
      <c r="AM91" s="34">
        <v>0</v>
      </c>
      <c r="AN91" s="34">
        <v>5.8333333333333334E-2</v>
      </c>
      <c r="AO91" s="34">
        <v>0</v>
      </c>
      <c r="AP91" s="34">
        <v>0</v>
      </c>
      <c r="AQ91" s="34">
        <v>0</v>
      </c>
      <c r="AR91" s="34">
        <v>0</v>
      </c>
      <c r="AS91" s="34">
        <v>0</v>
      </c>
      <c r="AT91" s="34">
        <v>0</v>
      </c>
      <c r="AU91" s="34">
        <v>0</v>
      </c>
      <c r="AV91" s="34">
        <v>0</v>
      </c>
      <c r="AW91" s="34">
        <v>0</v>
      </c>
      <c r="AX91" s="34">
        <v>0</v>
      </c>
      <c r="AY91" s="34">
        <v>0</v>
      </c>
      <c r="AZ91" s="34">
        <v>0</v>
      </c>
      <c r="BA91" s="34">
        <v>0</v>
      </c>
      <c r="BB91" s="35">
        <v>0</v>
      </c>
      <c r="BC91" s="64"/>
      <c r="BD91" s="59">
        <v>1</v>
      </c>
      <c r="BE91" s="61">
        <f t="array" ref="BE91:BE115">MMULT(TRANSPOSE(AD51:BB87),BE51:BE87)</f>
        <v>1.5</v>
      </c>
    </row>
    <row r="92" spans="21:57">
      <c r="AC92" s="59">
        <v>2</v>
      </c>
      <c r="AD92" s="36">
        <v>-0.11666666666666667</v>
      </c>
      <c r="AE92" s="37">
        <v>0.35000000000000003</v>
      </c>
      <c r="AF92" s="37">
        <v>-0.23333333333333334</v>
      </c>
      <c r="AG92" s="37">
        <v>5.8333333333333334E-2</v>
      </c>
      <c r="AH92" s="37">
        <v>0</v>
      </c>
      <c r="AI92" s="37">
        <v>0</v>
      </c>
      <c r="AJ92" s="37">
        <v>-0.11666666666666667</v>
      </c>
      <c r="AK92" s="37">
        <v>0</v>
      </c>
      <c r="AL92" s="37">
        <v>0</v>
      </c>
      <c r="AM92" s="37">
        <v>0</v>
      </c>
      <c r="AN92" s="37">
        <v>0</v>
      </c>
      <c r="AO92" s="37">
        <v>5.8333333333333334E-2</v>
      </c>
      <c r="AP92" s="37">
        <v>0</v>
      </c>
      <c r="AQ92" s="37">
        <v>0</v>
      </c>
      <c r="AR92" s="37">
        <v>0</v>
      </c>
      <c r="AS92" s="37">
        <v>0</v>
      </c>
      <c r="AT92" s="37">
        <v>0</v>
      </c>
      <c r="AU92" s="37">
        <v>0</v>
      </c>
      <c r="AV92" s="37">
        <v>0</v>
      </c>
      <c r="AW92" s="37">
        <v>0</v>
      </c>
      <c r="AX92" s="37">
        <v>0</v>
      </c>
      <c r="AY92" s="37">
        <v>0</v>
      </c>
      <c r="AZ92" s="37">
        <v>0</v>
      </c>
      <c r="BA92" s="37">
        <v>0</v>
      </c>
      <c r="BB92" s="38">
        <v>0</v>
      </c>
      <c r="BC92" s="64"/>
      <c r="BD92" s="59">
        <v>2</v>
      </c>
      <c r="BE92" s="62">
        <v>0</v>
      </c>
    </row>
    <row r="93" spans="21:57">
      <c r="AC93" s="59">
        <v>3</v>
      </c>
      <c r="AD93" s="36">
        <v>5.8333333333333334E-2</v>
      </c>
      <c r="AE93" s="37">
        <v>-0.23333333333333334</v>
      </c>
      <c r="AF93" s="37">
        <v>0.40833333333333338</v>
      </c>
      <c r="AG93" s="37">
        <v>-0.23333333333333334</v>
      </c>
      <c r="AH93" s="37">
        <v>5.8333333333333334E-2</v>
      </c>
      <c r="AI93" s="37">
        <v>0</v>
      </c>
      <c r="AJ93" s="37">
        <v>0</v>
      </c>
      <c r="AK93" s="37">
        <v>-0.11666666666666667</v>
      </c>
      <c r="AL93" s="37">
        <v>0</v>
      </c>
      <c r="AM93" s="37">
        <v>0</v>
      </c>
      <c r="AN93" s="37">
        <v>0</v>
      </c>
      <c r="AO93" s="37">
        <v>0</v>
      </c>
      <c r="AP93" s="37">
        <v>5.8333333333333334E-2</v>
      </c>
      <c r="AQ93" s="37">
        <v>0</v>
      </c>
      <c r="AR93" s="37">
        <v>0</v>
      </c>
      <c r="AS93" s="37">
        <v>0</v>
      </c>
      <c r="AT93" s="37">
        <v>0</v>
      </c>
      <c r="AU93" s="37">
        <v>0</v>
      </c>
      <c r="AV93" s="37">
        <v>0</v>
      </c>
      <c r="AW93" s="37">
        <v>0</v>
      </c>
      <c r="AX93" s="37">
        <v>0</v>
      </c>
      <c r="AY93" s="37">
        <v>0</v>
      </c>
      <c r="AZ93" s="37">
        <v>0</v>
      </c>
      <c r="BA93" s="37">
        <v>0</v>
      </c>
      <c r="BB93" s="38">
        <v>0</v>
      </c>
      <c r="BC93" s="64"/>
      <c r="BD93" s="59">
        <v>3</v>
      </c>
      <c r="BE93" s="62">
        <v>0</v>
      </c>
    </row>
    <row r="94" spans="21:57">
      <c r="AC94" s="59">
        <v>4</v>
      </c>
      <c r="AD94" s="36">
        <v>0</v>
      </c>
      <c r="AE94" s="37">
        <v>5.8333333333333334E-2</v>
      </c>
      <c r="AF94" s="37">
        <v>-0.23333333333333334</v>
      </c>
      <c r="AG94" s="37">
        <v>0.35810000000000003</v>
      </c>
      <c r="AH94" s="37">
        <v>-4.3766666666666607E-2</v>
      </c>
      <c r="AI94" s="37">
        <v>0</v>
      </c>
      <c r="AJ94" s="37">
        <v>0</v>
      </c>
      <c r="AK94" s="37">
        <v>0</v>
      </c>
      <c r="AL94" s="37">
        <v>-0.11576666666666667</v>
      </c>
      <c r="AM94" s="37">
        <v>8.1000000000000065E-3</v>
      </c>
      <c r="AN94" s="37">
        <v>0</v>
      </c>
      <c r="AO94" s="37">
        <v>0</v>
      </c>
      <c r="AP94" s="37">
        <v>0</v>
      </c>
      <c r="AQ94" s="37">
        <v>5.8333333333333334E-2</v>
      </c>
      <c r="AR94" s="37">
        <v>0</v>
      </c>
      <c r="AS94" s="37">
        <v>0</v>
      </c>
      <c r="AT94" s="37">
        <v>0</v>
      </c>
      <c r="AU94" s="37">
        <v>0</v>
      </c>
      <c r="AV94" s="37">
        <v>0</v>
      </c>
      <c r="AW94" s="37">
        <v>0</v>
      </c>
      <c r="AX94" s="37">
        <v>0</v>
      </c>
      <c r="AY94" s="37">
        <v>0</v>
      </c>
      <c r="AZ94" s="37">
        <v>0</v>
      </c>
      <c r="BA94" s="37">
        <v>0</v>
      </c>
      <c r="BB94" s="38">
        <v>0</v>
      </c>
      <c r="BC94" s="64"/>
      <c r="BD94" s="59">
        <v>4</v>
      </c>
      <c r="BE94" s="62">
        <v>1.8000000000000016E-2</v>
      </c>
    </row>
    <row r="95" spans="21:57">
      <c r="U95" s="31"/>
      <c r="V95" s="31"/>
      <c r="W95" s="31"/>
      <c r="X95" s="31"/>
      <c r="Y95" s="31"/>
      <c r="Z95" s="31"/>
      <c r="AA95" s="31"/>
      <c r="AB95" s="31"/>
      <c r="AC95" s="59">
        <v>5</v>
      </c>
      <c r="AD95" s="36">
        <v>0</v>
      </c>
      <c r="AE95" s="37">
        <v>0</v>
      </c>
      <c r="AF95" s="37">
        <v>5.8333333333333334E-2</v>
      </c>
      <c r="AG95" s="37">
        <v>-4.3766666666666607E-2</v>
      </c>
      <c r="AH95" s="37">
        <v>0.7727666666666666</v>
      </c>
      <c r="AI95" s="37">
        <v>0</v>
      </c>
      <c r="AJ95" s="37">
        <v>0</v>
      </c>
      <c r="AK95" s="37">
        <v>0</v>
      </c>
      <c r="AL95" s="37">
        <v>8.1000000000000065E-3</v>
      </c>
      <c r="AM95" s="37">
        <v>-4.3766666666666676E-2</v>
      </c>
      <c r="AN95" s="37">
        <v>0</v>
      </c>
      <c r="AO95" s="37">
        <v>0</v>
      </c>
      <c r="AP95" s="37">
        <v>0</v>
      </c>
      <c r="AQ95" s="37">
        <v>0</v>
      </c>
      <c r="AR95" s="37">
        <v>5.8333333333333334E-2</v>
      </c>
      <c r="AS95" s="37">
        <v>0</v>
      </c>
      <c r="AT95" s="37">
        <v>0</v>
      </c>
      <c r="AU95" s="37">
        <v>0</v>
      </c>
      <c r="AV95" s="37">
        <v>0</v>
      </c>
      <c r="AW95" s="37">
        <v>0</v>
      </c>
      <c r="AX95" s="37">
        <v>0</v>
      </c>
      <c r="AY95" s="37">
        <v>0</v>
      </c>
      <c r="AZ95" s="37">
        <v>0</v>
      </c>
      <c r="BA95" s="37">
        <v>0</v>
      </c>
      <c r="BB95" s="38">
        <v>0</v>
      </c>
      <c r="BC95" s="64"/>
      <c r="BD95" s="59">
        <v>5</v>
      </c>
      <c r="BE95" s="62">
        <v>0.16200000000000001</v>
      </c>
    </row>
    <row r="96" spans="21:57">
      <c r="U96" s="31"/>
      <c r="V96" s="31"/>
      <c r="W96" s="31"/>
      <c r="X96" s="31"/>
      <c r="Y96" s="31"/>
      <c r="Z96" s="31"/>
      <c r="AA96" s="31"/>
      <c r="AB96" s="31"/>
      <c r="AC96" s="59">
        <v>6</v>
      </c>
      <c r="AD96" s="36">
        <v>-0.11666666666666667</v>
      </c>
      <c r="AE96" s="37">
        <v>0</v>
      </c>
      <c r="AF96" s="37">
        <v>0</v>
      </c>
      <c r="AG96" s="37">
        <v>0</v>
      </c>
      <c r="AH96" s="37">
        <v>0</v>
      </c>
      <c r="AI96" s="37">
        <v>0.35000000000000003</v>
      </c>
      <c r="AJ96" s="37">
        <v>-0.11666666666666667</v>
      </c>
      <c r="AK96" s="37">
        <v>5.8333333333333334E-2</v>
      </c>
      <c r="AL96" s="37">
        <v>0</v>
      </c>
      <c r="AM96" s="37">
        <v>0</v>
      </c>
      <c r="AN96" s="37">
        <v>-0.23333333333333334</v>
      </c>
      <c r="AO96" s="37">
        <v>0</v>
      </c>
      <c r="AP96" s="37">
        <v>0</v>
      </c>
      <c r="AQ96" s="37">
        <v>0</v>
      </c>
      <c r="AR96" s="37">
        <v>0</v>
      </c>
      <c r="AS96" s="37">
        <v>5.8333333333333334E-2</v>
      </c>
      <c r="AT96" s="37">
        <v>0</v>
      </c>
      <c r="AU96" s="37">
        <v>0</v>
      </c>
      <c r="AV96" s="37">
        <v>0</v>
      </c>
      <c r="AW96" s="37">
        <v>0</v>
      </c>
      <c r="AX96" s="37">
        <v>0</v>
      </c>
      <c r="AY96" s="37">
        <v>0</v>
      </c>
      <c r="AZ96" s="37">
        <v>0</v>
      </c>
      <c r="BA96" s="37">
        <v>0</v>
      </c>
      <c r="BB96" s="38">
        <v>0</v>
      </c>
      <c r="BC96" s="64"/>
      <c r="BD96" s="59">
        <v>6</v>
      </c>
      <c r="BE96" s="62">
        <v>0</v>
      </c>
    </row>
    <row r="97" spans="21:57">
      <c r="U97" s="82" t="s">
        <v>26</v>
      </c>
      <c r="V97" s="83"/>
      <c r="W97" s="83"/>
      <c r="X97" s="83"/>
      <c r="Y97" s="83"/>
      <c r="Z97" s="83"/>
      <c r="AA97" s="84"/>
      <c r="AB97" s="65"/>
      <c r="AC97" s="59">
        <v>7</v>
      </c>
      <c r="AD97" s="36">
        <v>0</v>
      </c>
      <c r="AE97" s="37">
        <v>-0.11666666666666667</v>
      </c>
      <c r="AF97" s="37">
        <v>0</v>
      </c>
      <c r="AG97" s="37">
        <v>0</v>
      </c>
      <c r="AH97" s="37">
        <v>0</v>
      </c>
      <c r="AI97" s="37">
        <v>-0.11666666666666667</v>
      </c>
      <c r="AJ97" s="37">
        <v>0.58333333333333337</v>
      </c>
      <c r="AK97" s="37">
        <v>-0.23333333333333334</v>
      </c>
      <c r="AL97" s="37">
        <v>5.8333333333333334E-2</v>
      </c>
      <c r="AM97" s="37">
        <v>0</v>
      </c>
      <c r="AN97" s="37">
        <v>0</v>
      </c>
      <c r="AO97" s="37">
        <v>-0.23333333333333334</v>
      </c>
      <c r="AP97" s="37">
        <v>0</v>
      </c>
      <c r="AQ97" s="37">
        <v>0</v>
      </c>
      <c r="AR97" s="37">
        <v>0</v>
      </c>
      <c r="AS97" s="37">
        <v>0</v>
      </c>
      <c r="AT97" s="37">
        <v>5.8333333333333334E-2</v>
      </c>
      <c r="AU97" s="37">
        <v>0</v>
      </c>
      <c r="AV97" s="37">
        <v>0</v>
      </c>
      <c r="AW97" s="37">
        <v>0</v>
      </c>
      <c r="AX97" s="37">
        <v>0</v>
      </c>
      <c r="AY97" s="37">
        <v>0</v>
      </c>
      <c r="AZ97" s="37">
        <v>0</v>
      </c>
      <c r="BA97" s="37">
        <v>0</v>
      </c>
      <c r="BB97" s="38">
        <v>0</v>
      </c>
      <c r="BC97" s="64"/>
      <c r="BD97" s="59">
        <v>7</v>
      </c>
      <c r="BE97" s="62">
        <v>0</v>
      </c>
    </row>
    <row r="98" spans="21:57">
      <c r="U98" s="88"/>
      <c r="V98" s="89"/>
      <c r="W98" s="89"/>
      <c r="X98" s="89"/>
      <c r="Y98" s="89"/>
      <c r="Z98" s="89"/>
      <c r="AA98" s="90"/>
      <c r="AB98" s="65"/>
      <c r="AC98" s="59">
        <v>8</v>
      </c>
      <c r="AD98" s="36">
        <v>0</v>
      </c>
      <c r="AE98" s="37">
        <v>0</v>
      </c>
      <c r="AF98" s="37">
        <v>-0.11666666666666667</v>
      </c>
      <c r="AG98" s="37">
        <v>0</v>
      </c>
      <c r="AH98" s="37">
        <v>0</v>
      </c>
      <c r="AI98" s="37">
        <v>5.8333333333333334E-2</v>
      </c>
      <c r="AJ98" s="37">
        <v>-0.23333333333333334</v>
      </c>
      <c r="AK98" s="37">
        <v>0.89166666666666683</v>
      </c>
      <c r="AL98" s="37">
        <v>1.6666666666666663E-2</v>
      </c>
      <c r="AM98" s="37">
        <v>5.8333333333333334E-2</v>
      </c>
      <c r="AN98" s="37">
        <v>0</v>
      </c>
      <c r="AO98" s="37">
        <v>0</v>
      </c>
      <c r="AP98" s="37">
        <v>-0.23333333333333334</v>
      </c>
      <c r="AQ98" s="37">
        <v>0</v>
      </c>
      <c r="AR98" s="37">
        <v>0</v>
      </c>
      <c r="AS98" s="37">
        <v>0</v>
      </c>
      <c r="AT98" s="37">
        <v>0</v>
      </c>
      <c r="AU98" s="37">
        <v>5.8333333333333334E-2</v>
      </c>
      <c r="AV98" s="37">
        <v>0</v>
      </c>
      <c r="AW98" s="37">
        <v>0</v>
      </c>
      <c r="AX98" s="37">
        <v>0</v>
      </c>
      <c r="AY98" s="37">
        <v>0</v>
      </c>
      <c r="AZ98" s="37">
        <v>0</v>
      </c>
      <c r="BA98" s="37">
        <v>0</v>
      </c>
      <c r="BB98" s="38">
        <v>0</v>
      </c>
      <c r="BC98" s="64"/>
      <c r="BD98" s="59">
        <v>8</v>
      </c>
      <c r="BE98" s="62">
        <v>0.39999999999999997</v>
      </c>
    </row>
    <row r="99" spans="21:57">
      <c r="AC99" s="59">
        <v>9</v>
      </c>
      <c r="AD99" s="36">
        <v>0</v>
      </c>
      <c r="AE99" s="37">
        <v>0</v>
      </c>
      <c r="AF99" s="37">
        <v>0</v>
      </c>
      <c r="AG99" s="37">
        <v>-0.11576666666666667</v>
      </c>
      <c r="AH99" s="37">
        <v>8.1000000000000065E-3</v>
      </c>
      <c r="AI99" s="37">
        <v>0</v>
      </c>
      <c r="AJ99" s="37">
        <v>5.8333333333333334E-2</v>
      </c>
      <c r="AK99" s="37">
        <v>1.6666666666666663E-2</v>
      </c>
      <c r="AL99" s="37">
        <v>1.8334333333333335</v>
      </c>
      <c r="AM99" s="37">
        <v>-0.11576666666666667</v>
      </c>
      <c r="AN99" s="37">
        <v>0</v>
      </c>
      <c r="AO99" s="37">
        <v>0</v>
      </c>
      <c r="AP99" s="37">
        <v>0</v>
      </c>
      <c r="AQ99" s="37">
        <v>-0.23333333333333334</v>
      </c>
      <c r="AR99" s="37">
        <v>0</v>
      </c>
      <c r="AS99" s="37">
        <v>0</v>
      </c>
      <c r="AT99" s="37">
        <v>0</v>
      </c>
      <c r="AU99" s="37">
        <v>0</v>
      </c>
      <c r="AV99" s="37">
        <v>5.8333333333333334E-2</v>
      </c>
      <c r="AW99" s="37">
        <v>0</v>
      </c>
      <c r="AX99" s="37">
        <v>0</v>
      </c>
      <c r="AY99" s="37">
        <v>0</v>
      </c>
      <c r="AZ99" s="37">
        <v>0</v>
      </c>
      <c r="BA99" s="37">
        <v>0</v>
      </c>
      <c r="BB99" s="38">
        <v>0</v>
      </c>
      <c r="BC99" s="64"/>
      <c r="BD99" s="59">
        <v>9</v>
      </c>
      <c r="BE99" s="62">
        <v>1.202</v>
      </c>
    </row>
    <row r="100" spans="21:57">
      <c r="AC100" s="59">
        <v>10</v>
      </c>
      <c r="AD100" s="36">
        <v>0</v>
      </c>
      <c r="AE100" s="37">
        <v>0</v>
      </c>
      <c r="AF100" s="37">
        <v>0</v>
      </c>
      <c r="AG100" s="37">
        <v>8.1000000000000065E-3</v>
      </c>
      <c r="AH100" s="37">
        <v>-4.3766666666666676E-2</v>
      </c>
      <c r="AI100" s="37">
        <v>0</v>
      </c>
      <c r="AJ100" s="37">
        <v>0</v>
      </c>
      <c r="AK100" s="37">
        <v>5.8333333333333334E-2</v>
      </c>
      <c r="AL100" s="37">
        <v>-0.11576666666666667</v>
      </c>
      <c r="AM100" s="37">
        <v>0.35810000000000003</v>
      </c>
      <c r="AN100" s="37">
        <v>0</v>
      </c>
      <c r="AO100" s="37">
        <v>0</v>
      </c>
      <c r="AP100" s="37">
        <v>0</v>
      </c>
      <c r="AQ100" s="37">
        <v>0</v>
      </c>
      <c r="AR100" s="37">
        <v>-0.23333333333333334</v>
      </c>
      <c r="AS100" s="37">
        <v>0</v>
      </c>
      <c r="AT100" s="37">
        <v>0</v>
      </c>
      <c r="AU100" s="37">
        <v>0</v>
      </c>
      <c r="AV100" s="37">
        <v>0</v>
      </c>
      <c r="AW100" s="37">
        <v>5.8333333333333334E-2</v>
      </c>
      <c r="AX100" s="37">
        <v>0</v>
      </c>
      <c r="AY100" s="37">
        <v>0</v>
      </c>
      <c r="AZ100" s="37">
        <v>0</v>
      </c>
      <c r="BA100" s="37">
        <v>0</v>
      </c>
      <c r="BB100" s="38">
        <v>0</v>
      </c>
      <c r="BC100" s="64"/>
      <c r="BD100" s="59">
        <v>10</v>
      </c>
      <c r="BE100" s="62">
        <v>1.7999999999999999E-2</v>
      </c>
    </row>
    <row r="101" spans="21:57">
      <c r="AC101" s="59">
        <v>11</v>
      </c>
      <c r="AD101" s="36">
        <v>5.8333333333333334E-2</v>
      </c>
      <c r="AE101" s="37">
        <v>0</v>
      </c>
      <c r="AF101" s="37">
        <v>0</v>
      </c>
      <c r="AG101" s="37">
        <v>0</v>
      </c>
      <c r="AH101" s="37">
        <v>0</v>
      </c>
      <c r="AI101" s="37">
        <v>-0.23333333333333334</v>
      </c>
      <c r="AJ101" s="37">
        <v>0</v>
      </c>
      <c r="AK101" s="37">
        <v>0</v>
      </c>
      <c r="AL101" s="37">
        <v>0</v>
      </c>
      <c r="AM101" s="37">
        <v>0</v>
      </c>
      <c r="AN101" s="37">
        <v>0.40833333333333333</v>
      </c>
      <c r="AO101" s="37">
        <v>-0.11666666666666667</v>
      </c>
      <c r="AP101" s="37">
        <v>5.8333333333333334E-2</v>
      </c>
      <c r="AQ101" s="37">
        <v>0</v>
      </c>
      <c r="AR101" s="37">
        <v>0</v>
      </c>
      <c r="AS101" s="37">
        <v>-0.23333333333333334</v>
      </c>
      <c r="AT101" s="37">
        <v>0</v>
      </c>
      <c r="AU101" s="37">
        <v>0</v>
      </c>
      <c r="AV101" s="37">
        <v>0</v>
      </c>
      <c r="AW101" s="37">
        <v>0</v>
      </c>
      <c r="AX101" s="37">
        <v>5.8333333333333334E-2</v>
      </c>
      <c r="AY101" s="37">
        <v>0</v>
      </c>
      <c r="AZ101" s="37">
        <v>0</v>
      </c>
      <c r="BA101" s="37">
        <v>0</v>
      </c>
      <c r="BB101" s="38">
        <v>0</v>
      </c>
      <c r="BC101" s="64"/>
      <c r="BD101" s="59">
        <v>11</v>
      </c>
      <c r="BE101" s="62">
        <v>0</v>
      </c>
    </row>
    <row r="102" spans="21:57">
      <c r="AC102" s="59">
        <v>12</v>
      </c>
      <c r="AD102" s="36">
        <v>0</v>
      </c>
      <c r="AE102" s="37">
        <v>5.8333333333333334E-2</v>
      </c>
      <c r="AF102" s="37">
        <v>0</v>
      </c>
      <c r="AG102" s="37">
        <v>0</v>
      </c>
      <c r="AH102" s="37">
        <v>0</v>
      </c>
      <c r="AI102" s="37">
        <v>0</v>
      </c>
      <c r="AJ102" s="37">
        <v>-0.23333333333333334</v>
      </c>
      <c r="AK102" s="37">
        <v>0</v>
      </c>
      <c r="AL102" s="37">
        <v>0</v>
      </c>
      <c r="AM102" s="37">
        <v>0</v>
      </c>
      <c r="AN102" s="37">
        <v>-0.11666666666666667</v>
      </c>
      <c r="AO102" s="37">
        <v>0.64166666666666672</v>
      </c>
      <c r="AP102" s="37">
        <v>-0.23333333333333334</v>
      </c>
      <c r="AQ102" s="37">
        <v>5.8333333333333334E-2</v>
      </c>
      <c r="AR102" s="37">
        <v>0</v>
      </c>
      <c r="AS102" s="37">
        <v>0</v>
      </c>
      <c r="AT102" s="37">
        <v>-0.23333333333333334</v>
      </c>
      <c r="AU102" s="37">
        <v>0</v>
      </c>
      <c r="AV102" s="37">
        <v>0</v>
      </c>
      <c r="AW102" s="37">
        <v>0</v>
      </c>
      <c r="AX102" s="37">
        <v>0</v>
      </c>
      <c r="AY102" s="37">
        <v>5.8333333333333334E-2</v>
      </c>
      <c r="AZ102" s="37">
        <v>0</v>
      </c>
      <c r="BA102" s="37">
        <v>0</v>
      </c>
      <c r="BB102" s="38">
        <v>0</v>
      </c>
      <c r="BC102" s="64"/>
      <c r="BD102" s="59">
        <v>12</v>
      </c>
      <c r="BE102" s="62">
        <v>0</v>
      </c>
    </row>
    <row r="103" spans="21:57">
      <c r="AC103" s="59">
        <v>13</v>
      </c>
      <c r="AD103" s="36">
        <v>0</v>
      </c>
      <c r="AE103" s="37">
        <v>0</v>
      </c>
      <c r="AF103" s="37">
        <v>5.8333333333333334E-2</v>
      </c>
      <c r="AG103" s="37">
        <v>0</v>
      </c>
      <c r="AH103" s="37">
        <v>0</v>
      </c>
      <c r="AI103" s="37">
        <v>0</v>
      </c>
      <c r="AJ103" s="37">
        <v>0</v>
      </c>
      <c r="AK103" s="37">
        <v>-0.23333333333333334</v>
      </c>
      <c r="AL103" s="37">
        <v>0</v>
      </c>
      <c r="AM103" s="37">
        <v>0</v>
      </c>
      <c r="AN103" s="37">
        <v>5.8333333333333334E-2</v>
      </c>
      <c r="AO103" s="37">
        <v>-0.23333333333333334</v>
      </c>
      <c r="AP103" s="37">
        <v>0.70000000000000007</v>
      </c>
      <c r="AQ103" s="37">
        <v>-0.23333333333333334</v>
      </c>
      <c r="AR103" s="37">
        <v>5.8333333333333334E-2</v>
      </c>
      <c r="AS103" s="37">
        <v>0</v>
      </c>
      <c r="AT103" s="37">
        <v>0</v>
      </c>
      <c r="AU103" s="37">
        <v>-0.23333333333333334</v>
      </c>
      <c r="AV103" s="37">
        <v>0</v>
      </c>
      <c r="AW103" s="37">
        <v>0</v>
      </c>
      <c r="AX103" s="37">
        <v>0</v>
      </c>
      <c r="AY103" s="37">
        <v>0</v>
      </c>
      <c r="AZ103" s="37">
        <v>5.8333333333333334E-2</v>
      </c>
      <c r="BA103" s="37">
        <v>0</v>
      </c>
      <c r="BB103" s="38">
        <v>0</v>
      </c>
      <c r="BC103" s="64"/>
      <c r="BD103" s="59">
        <v>13</v>
      </c>
      <c r="BE103" s="62">
        <v>0</v>
      </c>
    </row>
    <row r="104" spans="21:57">
      <c r="AC104" s="59">
        <v>14</v>
      </c>
      <c r="AD104" s="36">
        <v>0</v>
      </c>
      <c r="AE104" s="37">
        <v>0</v>
      </c>
      <c r="AF104" s="37">
        <v>0</v>
      </c>
      <c r="AG104" s="37">
        <v>5.8333333333333334E-2</v>
      </c>
      <c r="AH104" s="37">
        <v>0</v>
      </c>
      <c r="AI104" s="37">
        <v>0</v>
      </c>
      <c r="AJ104" s="37">
        <v>0</v>
      </c>
      <c r="AK104" s="37">
        <v>0</v>
      </c>
      <c r="AL104" s="37">
        <v>-0.23333333333333334</v>
      </c>
      <c r="AM104" s="37">
        <v>0</v>
      </c>
      <c r="AN104" s="37">
        <v>0</v>
      </c>
      <c r="AO104" s="37">
        <v>5.8333333333333334E-2</v>
      </c>
      <c r="AP104" s="37">
        <v>-0.23333333333333334</v>
      </c>
      <c r="AQ104" s="37">
        <v>0.64166666666666672</v>
      </c>
      <c r="AR104" s="37">
        <v>-0.11666666666666667</v>
      </c>
      <c r="AS104" s="37">
        <v>0</v>
      </c>
      <c r="AT104" s="37">
        <v>0</v>
      </c>
      <c r="AU104" s="37">
        <v>0</v>
      </c>
      <c r="AV104" s="37">
        <v>-0.23333333333333334</v>
      </c>
      <c r="AW104" s="37">
        <v>0</v>
      </c>
      <c r="AX104" s="37">
        <v>0</v>
      </c>
      <c r="AY104" s="37">
        <v>0</v>
      </c>
      <c r="AZ104" s="37">
        <v>0</v>
      </c>
      <c r="BA104" s="37">
        <v>5.8333333333333334E-2</v>
      </c>
      <c r="BB104" s="38">
        <v>0</v>
      </c>
      <c r="BC104" s="64"/>
      <c r="BD104" s="59">
        <v>14</v>
      </c>
      <c r="BE104" s="62">
        <v>0</v>
      </c>
    </row>
    <row r="105" spans="21:57">
      <c r="AC105" s="59">
        <v>15</v>
      </c>
      <c r="AD105" s="36">
        <v>0</v>
      </c>
      <c r="AE105" s="37">
        <v>0</v>
      </c>
      <c r="AF105" s="37">
        <v>0</v>
      </c>
      <c r="AG105" s="37">
        <v>0</v>
      </c>
      <c r="AH105" s="37">
        <v>5.8333333333333334E-2</v>
      </c>
      <c r="AI105" s="37">
        <v>0</v>
      </c>
      <c r="AJ105" s="37">
        <v>0</v>
      </c>
      <c r="AK105" s="37">
        <v>0</v>
      </c>
      <c r="AL105" s="37">
        <v>0</v>
      </c>
      <c r="AM105" s="37">
        <v>-0.23333333333333334</v>
      </c>
      <c r="AN105" s="37">
        <v>0</v>
      </c>
      <c r="AO105" s="37">
        <v>0</v>
      </c>
      <c r="AP105" s="37">
        <v>5.8333333333333334E-2</v>
      </c>
      <c r="AQ105" s="37">
        <v>-0.11666666666666667</v>
      </c>
      <c r="AR105" s="37">
        <v>0.40833333333333333</v>
      </c>
      <c r="AS105" s="37">
        <v>0</v>
      </c>
      <c r="AT105" s="37">
        <v>0</v>
      </c>
      <c r="AU105" s="37">
        <v>0</v>
      </c>
      <c r="AV105" s="37">
        <v>0</v>
      </c>
      <c r="AW105" s="37">
        <v>-0.23333333333333334</v>
      </c>
      <c r="AX105" s="37">
        <v>0</v>
      </c>
      <c r="AY105" s="37">
        <v>0</v>
      </c>
      <c r="AZ105" s="37">
        <v>0</v>
      </c>
      <c r="BA105" s="37">
        <v>0</v>
      </c>
      <c r="BB105" s="38">
        <v>5.8333333333333334E-2</v>
      </c>
      <c r="BC105" s="64"/>
      <c r="BD105" s="59">
        <v>15</v>
      </c>
      <c r="BE105" s="62">
        <v>0</v>
      </c>
    </row>
    <row r="106" spans="21:57">
      <c r="AC106" s="59">
        <v>16</v>
      </c>
      <c r="AD106" s="36">
        <v>0</v>
      </c>
      <c r="AE106" s="37">
        <v>0</v>
      </c>
      <c r="AF106" s="37">
        <v>0</v>
      </c>
      <c r="AG106" s="37">
        <v>0</v>
      </c>
      <c r="AH106" s="37">
        <v>0</v>
      </c>
      <c r="AI106" s="37">
        <v>5.8333333333333334E-2</v>
      </c>
      <c r="AJ106" s="37">
        <v>0</v>
      </c>
      <c r="AK106" s="37">
        <v>0</v>
      </c>
      <c r="AL106" s="37">
        <v>0</v>
      </c>
      <c r="AM106" s="37">
        <v>0</v>
      </c>
      <c r="AN106" s="37">
        <v>-0.23333333333333334</v>
      </c>
      <c r="AO106" s="37">
        <v>0</v>
      </c>
      <c r="AP106" s="37">
        <v>0</v>
      </c>
      <c r="AQ106" s="37">
        <v>0</v>
      </c>
      <c r="AR106" s="37">
        <v>0</v>
      </c>
      <c r="AS106" s="37">
        <v>0.35</v>
      </c>
      <c r="AT106" s="37">
        <v>-0.11666666666666667</v>
      </c>
      <c r="AU106" s="37">
        <v>5.8333333333333334E-2</v>
      </c>
      <c r="AV106" s="37">
        <v>0</v>
      </c>
      <c r="AW106" s="37">
        <v>0</v>
      </c>
      <c r="AX106" s="37">
        <v>-0.11666666666666667</v>
      </c>
      <c r="AY106" s="37">
        <v>0</v>
      </c>
      <c r="AZ106" s="37">
        <v>0</v>
      </c>
      <c r="BA106" s="37">
        <v>0</v>
      </c>
      <c r="BB106" s="38">
        <v>0</v>
      </c>
      <c r="BC106" s="64"/>
      <c r="BD106" s="59">
        <v>16</v>
      </c>
      <c r="BE106" s="62">
        <v>0</v>
      </c>
    </row>
    <row r="107" spans="21:57">
      <c r="AC107" s="59">
        <v>17</v>
      </c>
      <c r="AD107" s="36">
        <v>0</v>
      </c>
      <c r="AE107" s="37">
        <v>0</v>
      </c>
      <c r="AF107" s="37">
        <v>0</v>
      </c>
      <c r="AG107" s="37">
        <v>0</v>
      </c>
      <c r="AH107" s="37">
        <v>0</v>
      </c>
      <c r="AI107" s="37">
        <v>0</v>
      </c>
      <c r="AJ107" s="37">
        <v>5.8333333333333334E-2</v>
      </c>
      <c r="AK107" s="37">
        <v>0</v>
      </c>
      <c r="AL107" s="37">
        <v>0</v>
      </c>
      <c r="AM107" s="37">
        <v>0</v>
      </c>
      <c r="AN107" s="37">
        <v>0</v>
      </c>
      <c r="AO107" s="37">
        <v>-0.23333333333333334</v>
      </c>
      <c r="AP107" s="37">
        <v>0</v>
      </c>
      <c r="AQ107" s="37">
        <v>0</v>
      </c>
      <c r="AR107" s="37">
        <v>0</v>
      </c>
      <c r="AS107" s="37">
        <v>-0.11666666666666667</v>
      </c>
      <c r="AT107" s="37">
        <v>0.58333333333333337</v>
      </c>
      <c r="AU107" s="37">
        <v>-0.23333333333333334</v>
      </c>
      <c r="AV107" s="37">
        <v>5.8333333333333334E-2</v>
      </c>
      <c r="AW107" s="37">
        <v>0</v>
      </c>
      <c r="AX107" s="37">
        <v>0</v>
      </c>
      <c r="AY107" s="37">
        <v>-0.11666666666666667</v>
      </c>
      <c r="AZ107" s="37">
        <v>0</v>
      </c>
      <c r="BA107" s="37">
        <v>0</v>
      </c>
      <c r="BB107" s="38">
        <v>0</v>
      </c>
      <c r="BC107" s="64"/>
      <c r="BD107" s="59">
        <v>17</v>
      </c>
      <c r="BE107" s="62">
        <v>0</v>
      </c>
    </row>
    <row r="108" spans="21:57">
      <c r="AC108" s="59">
        <v>18</v>
      </c>
      <c r="AD108" s="36">
        <v>0</v>
      </c>
      <c r="AE108" s="37">
        <v>0</v>
      </c>
      <c r="AF108" s="37">
        <v>0</v>
      </c>
      <c r="AG108" s="37">
        <v>0</v>
      </c>
      <c r="AH108" s="37">
        <v>0</v>
      </c>
      <c r="AI108" s="37">
        <v>0</v>
      </c>
      <c r="AJ108" s="37">
        <v>0</v>
      </c>
      <c r="AK108" s="37">
        <v>5.8333333333333334E-2</v>
      </c>
      <c r="AL108" s="37">
        <v>0</v>
      </c>
      <c r="AM108" s="37">
        <v>0</v>
      </c>
      <c r="AN108" s="37">
        <v>0</v>
      </c>
      <c r="AO108" s="37">
        <v>0</v>
      </c>
      <c r="AP108" s="37">
        <v>-0.23333333333333334</v>
      </c>
      <c r="AQ108" s="37">
        <v>0</v>
      </c>
      <c r="AR108" s="37">
        <v>0</v>
      </c>
      <c r="AS108" s="37">
        <v>5.8333333333333334E-2</v>
      </c>
      <c r="AT108" s="37">
        <v>-0.23333333333333334</v>
      </c>
      <c r="AU108" s="37">
        <v>0.64166666666666672</v>
      </c>
      <c r="AV108" s="37">
        <v>-0.23333333333333334</v>
      </c>
      <c r="AW108" s="37">
        <v>5.8333333333333334E-2</v>
      </c>
      <c r="AX108" s="37">
        <v>0</v>
      </c>
      <c r="AY108" s="37">
        <v>0</v>
      </c>
      <c r="AZ108" s="37">
        <v>-0.11666666666666667</v>
      </c>
      <c r="BA108" s="37">
        <v>0</v>
      </c>
      <c r="BB108" s="38">
        <v>0</v>
      </c>
      <c r="BC108" s="64"/>
      <c r="BD108" s="59">
        <v>18</v>
      </c>
      <c r="BE108" s="62">
        <v>0</v>
      </c>
    </row>
    <row r="109" spans="21:57">
      <c r="AC109" s="59">
        <v>19</v>
      </c>
      <c r="AD109" s="36">
        <v>0</v>
      </c>
      <c r="AE109" s="37">
        <v>0</v>
      </c>
      <c r="AF109" s="37">
        <v>0</v>
      </c>
      <c r="AG109" s="37">
        <v>0</v>
      </c>
      <c r="AH109" s="37">
        <v>0</v>
      </c>
      <c r="AI109" s="37">
        <v>0</v>
      </c>
      <c r="AJ109" s="37">
        <v>0</v>
      </c>
      <c r="AK109" s="37">
        <v>0</v>
      </c>
      <c r="AL109" s="37">
        <v>5.8333333333333334E-2</v>
      </c>
      <c r="AM109" s="37">
        <v>0</v>
      </c>
      <c r="AN109" s="37">
        <v>0</v>
      </c>
      <c r="AO109" s="37">
        <v>0</v>
      </c>
      <c r="AP109" s="37">
        <v>0</v>
      </c>
      <c r="AQ109" s="37">
        <v>-0.23333333333333334</v>
      </c>
      <c r="AR109" s="37">
        <v>0</v>
      </c>
      <c r="AS109" s="37">
        <v>0</v>
      </c>
      <c r="AT109" s="37">
        <v>5.8333333333333334E-2</v>
      </c>
      <c r="AU109" s="37">
        <v>-0.23333333333333334</v>
      </c>
      <c r="AV109" s="37">
        <v>0.58333333333333337</v>
      </c>
      <c r="AW109" s="37">
        <v>-0.11666666666666667</v>
      </c>
      <c r="AX109" s="37">
        <v>0</v>
      </c>
      <c r="AY109" s="37">
        <v>0</v>
      </c>
      <c r="AZ109" s="37">
        <v>0</v>
      </c>
      <c r="BA109" s="37">
        <v>-0.11666666666666667</v>
      </c>
      <c r="BB109" s="38">
        <v>0</v>
      </c>
      <c r="BC109" s="64"/>
      <c r="BD109" s="59">
        <v>19</v>
      </c>
      <c r="BE109" s="62">
        <v>0</v>
      </c>
    </row>
    <row r="110" spans="21:57">
      <c r="AC110" s="59">
        <v>20</v>
      </c>
      <c r="AD110" s="36">
        <v>0</v>
      </c>
      <c r="AE110" s="37">
        <v>0</v>
      </c>
      <c r="AF110" s="37">
        <v>0</v>
      </c>
      <c r="AG110" s="37">
        <v>0</v>
      </c>
      <c r="AH110" s="37">
        <v>0</v>
      </c>
      <c r="AI110" s="37">
        <v>0</v>
      </c>
      <c r="AJ110" s="37">
        <v>0</v>
      </c>
      <c r="AK110" s="37">
        <v>0</v>
      </c>
      <c r="AL110" s="37">
        <v>0</v>
      </c>
      <c r="AM110" s="37">
        <v>5.8333333333333334E-2</v>
      </c>
      <c r="AN110" s="37">
        <v>0</v>
      </c>
      <c r="AO110" s="37">
        <v>0</v>
      </c>
      <c r="AP110" s="37">
        <v>0</v>
      </c>
      <c r="AQ110" s="37">
        <v>0</v>
      </c>
      <c r="AR110" s="37">
        <v>-0.23333333333333334</v>
      </c>
      <c r="AS110" s="37">
        <v>0</v>
      </c>
      <c r="AT110" s="37">
        <v>0</v>
      </c>
      <c r="AU110" s="37">
        <v>5.8333333333333334E-2</v>
      </c>
      <c r="AV110" s="37">
        <v>-0.11666666666666667</v>
      </c>
      <c r="AW110" s="37">
        <v>0.35</v>
      </c>
      <c r="AX110" s="37">
        <v>0</v>
      </c>
      <c r="AY110" s="37">
        <v>0</v>
      </c>
      <c r="AZ110" s="37">
        <v>0</v>
      </c>
      <c r="BA110" s="37">
        <v>0</v>
      </c>
      <c r="BB110" s="38">
        <v>-0.11666666666666667</v>
      </c>
      <c r="BC110" s="64"/>
      <c r="BD110" s="59">
        <v>20</v>
      </c>
      <c r="BE110" s="62">
        <v>0</v>
      </c>
    </row>
    <row r="111" spans="21:57">
      <c r="AC111" s="59">
        <v>21</v>
      </c>
      <c r="AD111" s="36">
        <v>0</v>
      </c>
      <c r="AE111" s="37">
        <v>0</v>
      </c>
      <c r="AF111" s="37">
        <v>0</v>
      </c>
      <c r="AG111" s="37">
        <v>0</v>
      </c>
      <c r="AH111" s="37">
        <v>0</v>
      </c>
      <c r="AI111" s="37">
        <v>0</v>
      </c>
      <c r="AJ111" s="37">
        <v>0</v>
      </c>
      <c r="AK111" s="37">
        <v>0</v>
      </c>
      <c r="AL111" s="37">
        <v>0</v>
      </c>
      <c r="AM111" s="37">
        <v>0</v>
      </c>
      <c r="AN111" s="37">
        <v>5.8333333333333334E-2</v>
      </c>
      <c r="AO111" s="37">
        <v>0</v>
      </c>
      <c r="AP111" s="37">
        <v>0</v>
      </c>
      <c r="AQ111" s="37">
        <v>0</v>
      </c>
      <c r="AR111" s="37">
        <v>0</v>
      </c>
      <c r="AS111" s="37">
        <v>-0.11666666666666667</v>
      </c>
      <c r="AT111" s="37">
        <v>0</v>
      </c>
      <c r="AU111" s="37">
        <v>0</v>
      </c>
      <c r="AV111" s="37">
        <v>0</v>
      </c>
      <c r="AW111" s="37">
        <v>0</v>
      </c>
      <c r="AX111" s="37">
        <v>1.1166666666666667</v>
      </c>
      <c r="AY111" s="37">
        <v>-0.11666666666666667</v>
      </c>
      <c r="AZ111" s="37">
        <v>5.8333333333333334E-2</v>
      </c>
      <c r="BA111" s="37">
        <v>0</v>
      </c>
      <c r="BB111" s="38">
        <v>0</v>
      </c>
      <c r="BC111" s="64"/>
      <c r="BD111" s="59">
        <v>21</v>
      </c>
      <c r="BE111" s="62">
        <v>1.5</v>
      </c>
    </row>
    <row r="112" spans="21:57">
      <c r="AC112" s="59">
        <v>22</v>
      </c>
      <c r="AD112" s="36">
        <v>0</v>
      </c>
      <c r="AE112" s="37">
        <v>0</v>
      </c>
      <c r="AF112" s="37">
        <v>0</v>
      </c>
      <c r="AG112" s="37">
        <v>0</v>
      </c>
      <c r="AH112" s="37">
        <v>0</v>
      </c>
      <c r="AI112" s="37">
        <v>0</v>
      </c>
      <c r="AJ112" s="37">
        <v>0</v>
      </c>
      <c r="AK112" s="37">
        <v>0</v>
      </c>
      <c r="AL112" s="37">
        <v>0</v>
      </c>
      <c r="AM112" s="37">
        <v>0</v>
      </c>
      <c r="AN112" s="37">
        <v>0</v>
      </c>
      <c r="AO112" s="37">
        <v>5.8333333333333334E-2</v>
      </c>
      <c r="AP112" s="37">
        <v>0</v>
      </c>
      <c r="AQ112" s="37">
        <v>0</v>
      </c>
      <c r="AR112" s="37">
        <v>0</v>
      </c>
      <c r="AS112" s="37">
        <v>0</v>
      </c>
      <c r="AT112" s="37">
        <v>-0.11666666666666667</v>
      </c>
      <c r="AU112" s="37">
        <v>0</v>
      </c>
      <c r="AV112" s="37">
        <v>0</v>
      </c>
      <c r="AW112" s="37">
        <v>0</v>
      </c>
      <c r="AX112" s="37">
        <v>-0.11666666666666667</v>
      </c>
      <c r="AY112" s="37">
        <v>0.35000000000000003</v>
      </c>
      <c r="AZ112" s="37">
        <v>-0.23333333333333334</v>
      </c>
      <c r="BA112" s="37">
        <v>5.8333333333333334E-2</v>
      </c>
      <c r="BB112" s="38">
        <v>0</v>
      </c>
      <c r="BC112" s="64"/>
      <c r="BD112" s="59">
        <v>22</v>
      </c>
      <c r="BE112" s="62">
        <v>0</v>
      </c>
    </row>
    <row r="113" spans="21:57">
      <c r="AC113" s="59">
        <v>23</v>
      </c>
      <c r="AD113" s="36">
        <v>0</v>
      </c>
      <c r="AE113" s="37">
        <v>0</v>
      </c>
      <c r="AF113" s="37">
        <v>0</v>
      </c>
      <c r="AG113" s="37">
        <v>0</v>
      </c>
      <c r="AH113" s="37">
        <v>0</v>
      </c>
      <c r="AI113" s="37">
        <v>0</v>
      </c>
      <c r="AJ113" s="37">
        <v>0</v>
      </c>
      <c r="AK113" s="37">
        <v>0</v>
      </c>
      <c r="AL113" s="37">
        <v>0</v>
      </c>
      <c r="AM113" s="37">
        <v>0</v>
      </c>
      <c r="AN113" s="37">
        <v>0</v>
      </c>
      <c r="AO113" s="37">
        <v>0</v>
      </c>
      <c r="AP113" s="37">
        <v>5.8333333333333334E-2</v>
      </c>
      <c r="AQ113" s="37">
        <v>0</v>
      </c>
      <c r="AR113" s="37">
        <v>0</v>
      </c>
      <c r="AS113" s="37">
        <v>0</v>
      </c>
      <c r="AT113" s="37">
        <v>0</v>
      </c>
      <c r="AU113" s="37">
        <v>-0.11666666666666667</v>
      </c>
      <c r="AV113" s="37">
        <v>0</v>
      </c>
      <c r="AW113" s="37">
        <v>0</v>
      </c>
      <c r="AX113" s="37">
        <v>5.8333333333333334E-2</v>
      </c>
      <c r="AY113" s="37">
        <v>-0.23333333333333334</v>
      </c>
      <c r="AZ113" s="37">
        <v>1.4083333333333334</v>
      </c>
      <c r="BA113" s="37">
        <v>-0.23333333333333334</v>
      </c>
      <c r="BB113" s="38">
        <v>5.8333333333333334E-2</v>
      </c>
      <c r="BC113" s="64"/>
      <c r="BD113" s="59">
        <v>23</v>
      </c>
      <c r="BE113" s="62">
        <v>1.1000000000000001</v>
      </c>
    </row>
    <row r="114" spans="21:57">
      <c r="AC114" s="59">
        <v>24</v>
      </c>
      <c r="AD114" s="36">
        <v>0</v>
      </c>
      <c r="AE114" s="37">
        <v>0</v>
      </c>
      <c r="AF114" s="37">
        <v>0</v>
      </c>
      <c r="AG114" s="37">
        <v>0</v>
      </c>
      <c r="AH114" s="37">
        <v>0</v>
      </c>
      <c r="AI114" s="37">
        <v>0</v>
      </c>
      <c r="AJ114" s="37">
        <v>0</v>
      </c>
      <c r="AK114" s="37">
        <v>0</v>
      </c>
      <c r="AL114" s="37">
        <v>0</v>
      </c>
      <c r="AM114" s="37">
        <v>0</v>
      </c>
      <c r="AN114" s="37">
        <v>0</v>
      </c>
      <c r="AO114" s="37">
        <v>0</v>
      </c>
      <c r="AP114" s="37">
        <v>0</v>
      </c>
      <c r="AQ114" s="37">
        <v>5.8333333333333334E-2</v>
      </c>
      <c r="AR114" s="37">
        <v>0</v>
      </c>
      <c r="AS114" s="37">
        <v>0</v>
      </c>
      <c r="AT114" s="37">
        <v>0</v>
      </c>
      <c r="AU114" s="37">
        <v>0</v>
      </c>
      <c r="AV114" s="37">
        <v>-0.11666666666666667</v>
      </c>
      <c r="AW114" s="37">
        <v>0</v>
      </c>
      <c r="AX114" s="37">
        <v>0</v>
      </c>
      <c r="AY114" s="37">
        <v>5.8333333333333334E-2</v>
      </c>
      <c r="AZ114" s="37">
        <v>-0.23333333333333334</v>
      </c>
      <c r="BA114" s="37">
        <v>0.35000000000000003</v>
      </c>
      <c r="BB114" s="38">
        <v>-0.11666666666666667</v>
      </c>
      <c r="BC114" s="64"/>
      <c r="BD114" s="59">
        <v>24</v>
      </c>
      <c r="BE114" s="62">
        <v>0</v>
      </c>
    </row>
    <row r="115" spans="21:57">
      <c r="AC115" s="59">
        <v>25</v>
      </c>
      <c r="AD115" s="39">
        <v>0</v>
      </c>
      <c r="AE115" s="40">
        <v>0</v>
      </c>
      <c r="AF115" s="40">
        <v>0</v>
      </c>
      <c r="AG115" s="40">
        <v>0</v>
      </c>
      <c r="AH115" s="40">
        <v>0</v>
      </c>
      <c r="AI115" s="40">
        <v>0</v>
      </c>
      <c r="AJ115" s="40">
        <v>0</v>
      </c>
      <c r="AK115" s="40">
        <v>0</v>
      </c>
      <c r="AL115" s="40">
        <v>0</v>
      </c>
      <c r="AM115" s="40">
        <v>0</v>
      </c>
      <c r="AN115" s="40">
        <v>0</v>
      </c>
      <c r="AO115" s="40">
        <v>0</v>
      </c>
      <c r="AP115" s="40">
        <v>0</v>
      </c>
      <c r="AQ115" s="40">
        <v>0</v>
      </c>
      <c r="AR115" s="40">
        <v>5.8333333333333334E-2</v>
      </c>
      <c r="AS115" s="40">
        <v>0</v>
      </c>
      <c r="AT115" s="40">
        <v>0</v>
      </c>
      <c r="AU115" s="40">
        <v>0</v>
      </c>
      <c r="AV115" s="40">
        <v>0</v>
      </c>
      <c r="AW115" s="40">
        <v>-0.11666666666666667</v>
      </c>
      <c r="AX115" s="40">
        <v>0</v>
      </c>
      <c r="AY115" s="40">
        <v>0</v>
      </c>
      <c r="AZ115" s="40">
        <v>5.8333333333333334E-2</v>
      </c>
      <c r="BA115" s="40">
        <v>-0.11666666666666667</v>
      </c>
      <c r="BB115" s="41">
        <v>1.1166666666666667</v>
      </c>
      <c r="BC115" s="64"/>
      <c r="BD115" s="59">
        <v>25</v>
      </c>
      <c r="BE115" s="63">
        <v>1.4</v>
      </c>
    </row>
    <row r="118" spans="21:57">
      <c r="AE118" s="43">
        <v>0</v>
      </c>
      <c r="AF118" s="43">
        <v>1</v>
      </c>
      <c r="AG118" s="43">
        <v>2</v>
      </c>
      <c r="AH118" s="43">
        <v>3</v>
      </c>
      <c r="AI118" s="43">
        <v>4</v>
      </c>
      <c r="BD118" s="58"/>
      <c r="BE118" s="58"/>
    </row>
    <row r="119" spans="21:57">
      <c r="U119" s="91" t="s">
        <v>27</v>
      </c>
      <c r="V119" s="92"/>
      <c r="W119" s="92"/>
      <c r="X119" s="92"/>
      <c r="Y119" s="92"/>
      <c r="Z119" s="92"/>
      <c r="AA119" s="93"/>
      <c r="AB119" s="47"/>
      <c r="AD119" s="44">
        <v>4</v>
      </c>
      <c r="AE119" s="67">
        <f t="shared" ref="AE119:AI123" si="57">VLOOKUP(AD43,$BD$119:$BE$143,2,FALSE)</f>
        <v>1.4904210087513154</v>
      </c>
      <c r="AF119" s="68">
        <f t="shared" si="57"/>
        <v>1.2513589263567473</v>
      </c>
      <c r="AG119" s="68">
        <f t="shared" si="57"/>
        <v>1.1172775947780573</v>
      </c>
      <c r="AH119" s="68">
        <f t="shared" si="57"/>
        <v>1.2046042551361855</v>
      </c>
      <c r="AI119" s="69">
        <f t="shared" si="57"/>
        <v>1.393275101934486</v>
      </c>
      <c r="BD119" s="59">
        <v>1</v>
      </c>
      <c r="BE119" s="61">
        <f t="array" ref="BE119:BE143">MMULT(MINVERSE(AD91:BB115),BE91:BE115)</f>
        <v>1.4970321953961461</v>
      </c>
    </row>
    <row r="120" spans="21:57">
      <c r="AD120" s="44">
        <v>3</v>
      </c>
      <c r="AE120" s="70">
        <f t="shared" si="57"/>
        <v>1.406575249627124</v>
      </c>
      <c r="AF120" s="71">
        <f t="shared" si="57"/>
        <v>1.2298733658551539</v>
      </c>
      <c r="AG120" s="71">
        <f t="shared" si="57"/>
        <v>1.1086489135991793</v>
      </c>
      <c r="AH120" s="71">
        <f t="shared" si="57"/>
        <v>1.0753199623434675</v>
      </c>
      <c r="AI120" s="72">
        <f t="shared" si="57"/>
        <v>1.0932009224071058</v>
      </c>
      <c r="BD120" s="59">
        <v>2</v>
      </c>
      <c r="BE120" s="62">
        <v>1.1563824001036873</v>
      </c>
    </row>
    <row r="121" spans="21:57">
      <c r="AD121" s="44">
        <v>2</v>
      </c>
      <c r="AE121" s="70">
        <f t="shared" si="57"/>
        <v>1.3819600182359311</v>
      </c>
      <c r="AF121" s="71">
        <f t="shared" si="57"/>
        <v>1.1969413150484989</v>
      </c>
      <c r="AG121" s="71">
        <f t="shared" si="57"/>
        <v>1.0403239399854831</v>
      </c>
      <c r="AH121" s="71">
        <f t="shared" si="57"/>
        <v>0.92731605049427468</v>
      </c>
      <c r="AI121" s="72">
        <f t="shared" si="57"/>
        <v>0.8070665232769334</v>
      </c>
      <c r="BD121" s="59">
        <v>3</v>
      </c>
      <c r="BE121" s="62">
        <v>0.82827386312041773</v>
      </c>
    </row>
    <row r="122" spans="21:57">
      <c r="AD122" s="44">
        <v>1</v>
      </c>
      <c r="AE122" s="70">
        <f t="shared" si="57"/>
        <v>1.4203284107947423</v>
      </c>
      <c r="AF122" s="71">
        <f t="shared" si="57"/>
        <v>1.1641756456634456</v>
      </c>
      <c r="AG122" s="71">
        <f t="shared" si="57"/>
        <v>0.92171004066733098</v>
      </c>
      <c r="AH122" s="71">
        <f t="shared" si="57"/>
        <v>0.75639722217056804</v>
      </c>
      <c r="AI122" s="72">
        <f t="shared" si="57"/>
        <v>0.49760177362183006</v>
      </c>
      <c r="BD122" s="59">
        <v>4</v>
      </c>
      <c r="BE122" s="62">
        <v>0.50027541893023197</v>
      </c>
    </row>
    <row r="123" spans="21:57">
      <c r="AD123" s="44">
        <v>0</v>
      </c>
      <c r="AE123" s="73">
        <f t="shared" si="57"/>
        <v>1.4970321953961461</v>
      </c>
      <c r="AF123" s="74">
        <f t="shared" si="57"/>
        <v>1.1563824001036873</v>
      </c>
      <c r="AG123" s="74">
        <f t="shared" si="57"/>
        <v>0.82827386312041773</v>
      </c>
      <c r="AH123" s="74">
        <f t="shared" si="57"/>
        <v>0.50027541893023197</v>
      </c>
      <c r="AI123" s="75">
        <f t="shared" si="57"/>
        <v>0.13477818024578544</v>
      </c>
      <c r="BD123" s="59">
        <v>5</v>
      </c>
      <c r="BE123" s="62">
        <v>0.13477818024578544</v>
      </c>
    </row>
    <row r="124" spans="21:57">
      <c r="BD124" s="59">
        <v>6</v>
      </c>
      <c r="BE124" s="62">
        <v>1.4203284107947423</v>
      </c>
    </row>
    <row r="125" spans="21:57">
      <c r="BD125" s="59">
        <v>7</v>
      </c>
      <c r="BE125" s="62">
        <v>1.1641756456634456</v>
      </c>
    </row>
    <row r="126" spans="21:57">
      <c r="BD126" s="59">
        <v>8</v>
      </c>
      <c r="BE126" s="62">
        <v>0.92171004066733098</v>
      </c>
    </row>
    <row r="127" spans="21:57">
      <c r="BD127" s="59">
        <v>9</v>
      </c>
      <c r="BE127" s="62">
        <v>0.75639722217056804</v>
      </c>
    </row>
    <row r="128" spans="21:57">
      <c r="BD128" s="59">
        <v>10</v>
      </c>
      <c r="BE128" s="62">
        <v>0.49760177362183006</v>
      </c>
    </row>
    <row r="129" spans="56:57">
      <c r="BD129" s="59">
        <v>11</v>
      </c>
      <c r="BE129" s="62">
        <v>1.3819600182359311</v>
      </c>
    </row>
    <row r="130" spans="56:57">
      <c r="BD130" s="59">
        <v>12</v>
      </c>
      <c r="BE130" s="62">
        <v>1.1969413150484989</v>
      </c>
    </row>
    <row r="131" spans="56:57">
      <c r="BD131" s="59">
        <v>13</v>
      </c>
      <c r="BE131" s="62">
        <v>1.0403239399854831</v>
      </c>
    </row>
    <row r="132" spans="56:57">
      <c r="BD132" s="59">
        <v>14</v>
      </c>
      <c r="BE132" s="62">
        <v>0.92731605049427468</v>
      </c>
    </row>
    <row r="133" spans="56:57">
      <c r="BD133" s="59">
        <v>15</v>
      </c>
      <c r="BE133" s="62">
        <v>0.8070665232769334</v>
      </c>
    </row>
    <row r="134" spans="56:57">
      <c r="BD134" s="59">
        <v>16</v>
      </c>
      <c r="BE134" s="62">
        <v>1.406575249627124</v>
      </c>
    </row>
    <row r="135" spans="56:57">
      <c r="BD135" s="59">
        <v>17</v>
      </c>
      <c r="BE135" s="62">
        <v>1.2298733658551539</v>
      </c>
    </row>
    <row r="136" spans="56:57">
      <c r="BD136" s="59">
        <v>18</v>
      </c>
      <c r="BE136" s="62">
        <v>1.1086489135991793</v>
      </c>
    </row>
    <row r="137" spans="56:57">
      <c r="BD137" s="59">
        <v>19</v>
      </c>
      <c r="BE137" s="62">
        <v>1.0753199623434675</v>
      </c>
    </row>
    <row r="138" spans="56:57">
      <c r="BD138" s="59">
        <v>20</v>
      </c>
      <c r="BE138" s="62">
        <v>1.0932009224071058</v>
      </c>
    </row>
    <row r="139" spans="56:57">
      <c r="BD139" s="59">
        <v>21</v>
      </c>
      <c r="BE139" s="62">
        <v>1.4904210087513154</v>
      </c>
    </row>
    <row r="140" spans="56:57">
      <c r="BD140" s="59">
        <v>22</v>
      </c>
      <c r="BE140" s="62">
        <v>1.2513589263567473</v>
      </c>
    </row>
    <row r="141" spans="56:57">
      <c r="BD141" s="59">
        <v>23</v>
      </c>
      <c r="BE141" s="62">
        <v>1.1172775947780573</v>
      </c>
    </row>
    <row r="142" spans="56:57">
      <c r="BD142" s="59">
        <v>24</v>
      </c>
      <c r="BE142" s="62">
        <v>1.2046042551361855</v>
      </c>
    </row>
    <row r="143" spans="56:57">
      <c r="BD143" s="59">
        <v>25</v>
      </c>
      <c r="BE143" s="63">
        <v>1.393275101934486</v>
      </c>
    </row>
  </sheetData>
  <mergeCells count="14">
    <mergeCell ref="U61:AA62"/>
    <mergeCell ref="U97:AA98"/>
    <mergeCell ref="U119:AA119"/>
    <mergeCell ref="U16:AA19"/>
    <mergeCell ref="U43:AA47"/>
    <mergeCell ref="F1:H1"/>
    <mergeCell ref="A1:C1"/>
    <mergeCell ref="X1:AA1"/>
    <mergeCell ref="T1:W1"/>
    <mergeCell ref="J1:K1"/>
    <mergeCell ref="L1:M1"/>
    <mergeCell ref="N1:O1"/>
    <mergeCell ref="P1:Q1"/>
    <mergeCell ref="R1:S1"/>
  </mergeCells>
  <phoneticPr fontId="3" type="noConversion"/>
  <conditionalFormatting sqref="AD51:BC87 AD91:BC115 AD3:BC39">
    <cfRule type="cellIs" dxfId="0" priority="2" operator="notEqual">
      <formula>0</formula>
    </cfRule>
  </conditionalFormatting>
  <pageMargins left="0.7" right="0.7" top="0.75" bottom="0.75" header="0.3" footer="0.3"/>
  <pageSetup orientation="portrait" horizontalDpi="300" verticalDpi="300" r:id="rId1"/>
  <ignoredErrors>
    <ignoredError sqref="V3:V9"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29"/>
  <sheetViews>
    <sheetView tabSelected="1" zoomScale="85" zoomScaleNormal="85" workbookViewId="0">
      <selection sqref="A1:B1"/>
    </sheetView>
  </sheetViews>
  <sheetFormatPr defaultRowHeight="15"/>
  <cols>
    <col min="1" max="1" width="12.28515625" bestFit="1" customWidth="1"/>
    <col min="2" max="2" width="8" customWidth="1"/>
    <col min="3" max="3" width="4.140625" bestFit="1" customWidth="1"/>
    <col min="4" max="4" width="6.140625" bestFit="1" customWidth="1"/>
    <col min="6" max="6" width="7.5703125" customWidth="1"/>
    <col min="7" max="7" width="3.85546875" customWidth="1"/>
    <col min="8" max="8" width="6.140625" bestFit="1" customWidth="1"/>
    <col min="10" max="27" width="5.7109375" customWidth="1"/>
    <col min="29" max="29" width="5.7109375" customWidth="1"/>
    <col min="30" max="32" width="6.7109375" customWidth="1"/>
    <col min="33" max="33" width="7.85546875" customWidth="1"/>
    <col min="34" max="49" width="5.7109375" customWidth="1"/>
    <col min="51" max="51" width="6.7109375" bestFit="1" customWidth="1"/>
  </cols>
  <sheetData>
    <row r="1" spans="1:51">
      <c r="A1" s="79" t="s">
        <v>0</v>
      </c>
      <c r="B1" s="80"/>
      <c r="C1" s="32"/>
      <c r="D1" s="16"/>
      <c r="F1" t="s">
        <v>1</v>
      </c>
      <c r="J1" s="76" t="s">
        <v>8</v>
      </c>
      <c r="K1" s="78"/>
      <c r="L1" s="76" t="s">
        <v>9</v>
      </c>
      <c r="M1" s="77"/>
      <c r="N1" s="77" t="s">
        <v>10</v>
      </c>
      <c r="O1" s="78"/>
      <c r="P1" s="76" t="s">
        <v>11</v>
      </c>
      <c r="Q1" s="77"/>
      <c r="R1" s="77" t="s">
        <v>12</v>
      </c>
      <c r="S1" s="78"/>
      <c r="T1" s="76" t="s">
        <v>13</v>
      </c>
      <c r="U1" s="77"/>
      <c r="V1" s="77"/>
      <c r="W1" s="78"/>
      <c r="X1" s="76" t="s">
        <v>18</v>
      </c>
      <c r="Y1" s="77"/>
      <c r="Z1" s="77"/>
      <c r="AA1" s="78"/>
    </row>
    <row r="2" spans="1:51" ht="18">
      <c r="A2" s="8" t="s">
        <v>2</v>
      </c>
      <c r="B2" s="9" t="s">
        <v>3</v>
      </c>
      <c r="C2" s="10" t="s">
        <v>4</v>
      </c>
      <c r="F2" t="s">
        <v>2</v>
      </c>
      <c r="G2" t="s">
        <v>3</v>
      </c>
      <c r="H2" t="s">
        <v>5</v>
      </c>
      <c r="J2" s="36" t="s">
        <v>2</v>
      </c>
      <c r="K2" s="38" t="s">
        <v>3</v>
      </c>
      <c r="L2" s="36" t="s">
        <v>2</v>
      </c>
      <c r="M2" s="37" t="s">
        <v>3</v>
      </c>
      <c r="N2" s="37" t="s">
        <v>2</v>
      </c>
      <c r="O2" s="38" t="s">
        <v>3</v>
      </c>
      <c r="P2" s="36" t="s">
        <v>2</v>
      </c>
      <c r="Q2" s="37" t="s">
        <v>3</v>
      </c>
      <c r="R2" s="37" t="s">
        <v>2</v>
      </c>
      <c r="S2" s="38" t="s">
        <v>3</v>
      </c>
      <c r="T2" s="36" t="s">
        <v>14</v>
      </c>
      <c r="U2" s="37" t="s">
        <v>15</v>
      </c>
      <c r="V2" s="37" t="s">
        <v>16</v>
      </c>
      <c r="W2" s="38" t="s">
        <v>17</v>
      </c>
      <c r="X2" s="36" t="s">
        <v>14</v>
      </c>
      <c r="Y2" s="37" t="s">
        <v>15</v>
      </c>
      <c r="Z2" s="37" t="s">
        <v>16</v>
      </c>
      <c r="AA2" s="38" t="s">
        <v>17</v>
      </c>
      <c r="AC2" s="2">
        <v>1</v>
      </c>
      <c r="AD2" s="3">
        <v>2</v>
      </c>
      <c r="AE2" s="3">
        <v>3</v>
      </c>
      <c r="AF2" s="3">
        <v>4</v>
      </c>
      <c r="AG2" s="3">
        <v>5</v>
      </c>
      <c r="AH2" s="3">
        <v>6</v>
      </c>
      <c r="AI2" s="3">
        <v>7</v>
      </c>
      <c r="AJ2" s="3">
        <v>8</v>
      </c>
      <c r="AK2" s="3">
        <v>9</v>
      </c>
      <c r="AL2" s="3">
        <v>10</v>
      </c>
      <c r="AM2" s="3">
        <v>11</v>
      </c>
      <c r="AN2" s="3">
        <v>12</v>
      </c>
      <c r="AO2" s="3">
        <v>13</v>
      </c>
      <c r="AP2" s="3">
        <v>14</v>
      </c>
      <c r="AQ2" s="3">
        <v>15</v>
      </c>
      <c r="AR2" s="3">
        <v>16</v>
      </c>
      <c r="AS2" s="3">
        <v>17</v>
      </c>
      <c r="AT2" s="3">
        <v>18</v>
      </c>
      <c r="AU2" s="3">
        <v>19</v>
      </c>
      <c r="AV2" s="4">
        <v>20</v>
      </c>
    </row>
    <row r="3" spans="1:51">
      <c r="A3" s="2">
        <v>0.01</v>
      </c>
      <c r="B3" s="3">
        <v>0</v>
      </c>
      <c r="C3" s="4">
        <v>0.5</v>
      </c>
      <c r="F3">
        <v>0</v>
      </c>
      <c r="G3">
        <v>0</v>
      </c>
      <c r="H3">
        <v>1</v>
      </c>
      <c r="J3" s="5">
        <f>MIN(MATCH(A3,$A$19:$A$23,1),$B$25-1)</f>
        <v>1</v>
      </c>
      <c r="K3" s="7">
        <f>MIN(MATCH(B3,$B$19:$B$23,1),$B$26-1)</f>
        <v>1</v>
      </c>
      <c r="L3" s="5">
        <f>INDEX($A$19:$A$23,J3)</f>
        <v>0</v>
      </c>
      <c r="M3" s="6">
        <f>INDEX($B$19:$B$23,K3)</f>
        <v>0</v>
      </c>
      <c r="N3" s="6">
        <f>INDEX($A$19:$A$23,J3+1)</f>
        <v>1</v>
      </c>
      <c r="O3" s="7">
        <f>INDEX($B$19:$B$23,K3+1)</f>
        <v>1</v>
      </c>
      <c r="P3" s="5">
        <f>(N3-A3)/(N3-L3)</f>
        <v>0.99</v>
      </c>
      <c r="Q3" s="6">
        <f>(O3-B3)/(O3-M3)</f>
        <v>1</v>
      </c>
      <c r="R3" s="6">
        <f>(A3-L3)/(N3-L3)</f>
        <v>0.01</v>
      </c>
      <c r="S3" s="7">
        <f>(B3-M3)/(O3-M3)</f>
        <v>0</v>
      </c>
      <c r="T3" s="5">
        <f>J3+$B$25*(K3-1)</f>
        <v>1</v>
      </c>
      <c r="U3" s="6">
        <f>T3+1</f>
        <v>2</v>
      </c>
      <c r="V3" s="6">
        <f>T3+$B$25</f>
        <v>5</v>
      </c>
      <c r="W3" s="7">
        <f>V3+1</f>
        <v>6</v>
      </c>
      <c r="X3" s="5">
        <f>P3*Q3</f>
        <v>0.99</v>
      </c>
      <c r="Y3" s="6">
        <f>R3*Q3</f>
        <v>0.01</v>
      </c>
      <c r="Z3" s="6">
        <f>P3*S3</f>
        <v>0</v>
      </c>
      <c r="AA3" s="7">
        <f>R3*S3</f>
        <v>0</v>
      </c>
      <c r="AC3" s="5">
        <f>SUMPRODUCT(($T3:$W3=AC$2)*($X3:$AA3))</f>
        <v>0.99</v>
      </c>
      <c r="AD3" s="6">
        <f t="shared" ref="AD3:AS9" si="0">SUMPRODUCT(($T3:$W3=AD$2)*($X3:$AA3))</f>
        <v>0.01</v>
      </c>
      <c r="AE3" s="6">
        <f t="shared" si="0"/>
        <v>0</v>
      </c>
      <c r="AF3" s="6">
        <f t="shared" si="0"/>
        <v>0</v>
      </c>
      <c r="AG3" s="6">
        <f t="shared" si="0"/>
        <v>0</v>
      </c>
      <c r="AH3" s="6">
        <f t="shared" si="0"/>
        <v>0</v>
      </c>
      <c r="AI3" s="6">
        <f t="shared" si="0"/>
        <v>0</v>
      </c>
      <c r="AJ3" s="6">
        <f t="shared" si="0"/>
        <v>0</v>
      </c>
      <c r="AK3" s="6">
        <f t="shared" si="0"/>
        <v>0</v>
      </c>
      <c r="AL3" s="6">
        <f t="shared" si="0"/>
        <v>0</v>
      </c>
      <c r="AM3" s="6">
        <f t="shared" si="0"/>
        <v>0</v>
      </c>
      <c r="AN3" s="6">
        <f t="shared" si="0"/>
        <v>0</v>
      </c>
      <c r="AO3" s="6">
        <f t="shared" si="0"/>
        <v>0</v>
      </c>
      <c r="AP3" s="6">
        <f t="shared" si="0"/>
        <v>0</v>
      </c>
      <c r="AQ3" s="6">
        <f t="shared" si="0"/>
        <v>0</v>
      </c>
      <c r="AR3" s="6">
        <f t="shared" si="0"/>
        <v>0</v>
      </c>
      <c r="AS3" s="6">
        <f t="shared" si="0"/>
        <v>0</v>
      </c>
      <c r="AT3" s="6">
        <f t="shared" ref="AT3:AV9" si="1">SUMPRODUCT(($T3:$W3=AT$2)*($X3:$AA3))</f>
        <v>0</v>
      </c>
      <c r="AU3" s="6">
        <f t="shared" si="1"/>
        <v>0</v>
      </c>
      <c r="AV3" s="7">
        <f t="shared" si="1"/>
        <v>0</v>
      </c>
      <c r="AW3" s="6"/>
      <c r="AX3" s="6"/>
      <c r="AY3">
        <f>C3</f>
        <v>0.5</v>
      </c>
    </row>
    <row r="4" spans="1:51">
      <c r="A4" s="5">
        <v>0.15</v>
      </c>
      <c r="B4" s="6">
        <v>3.9</v>
      </c>
      <c r="C4" s="7">
        <v>0.5</v>
      </c>
      <c r="F4">
        <v>0</v>
      </c>
      <c r="G4">
        <v>1</v>
      </c>
      <c r="H4">
        <v>2</v>
      </c>
      <c r="J4" s="5">
        <f t="shared" ref="J4:J9" si="2">MIN(MATCH(A4,$A$19:$A$23,1),$B$25-1)</f>
        <v>1</v>
      </c>
      <c r="K4" s="7">
        <f t="shared" ref="K4:K9" si="3">MIN(MATCH(B4,$B$19:$B$23,1),$B$26-1)</f>
        <v>4</v>
      </c>
      <c r="L4" s="5">
        <f t="shared" ref="L4:L9" si="4">INDEX($A$19:$A$23,J4)</f>
        <v>0</v>
      </c>
      <c r="M4" s="6">
        <f t="shared" ref="M4:M9" si="5">INDEX($B$19:$B$23,K4)</f>
        <v>3</v>
      </c>
      <c r="N4" s="6">
        <f t="shared" ref="N4:N9" si="6">INDEX($A$19:$A$23,J4+1)</f>
        <v>1</v>
      </c>
      <c r="O4" s="7">
        <f t="shared" ref="O4:O9" si="7">INDEX($B$19:$B$23,K4+1)</f>
        <v>4</v>
      </c>
      <c r="P4" s="5">
        <f t="shared" ref="P4:Q9" si="8">(N4-A4)/(N4-L4)</f>
        <v>0.85</v>
      </c>
      <c r="Q4" s="6">
        <f t="shared" si="8"/>
        <v>0.10000000000000009</v>
      </c>
      <c r="R4" s="6">
        <f t="shared" ref="R4:S9" si="9">(A4-L4)/(N4-L4)</f>
        <v>0.15</v>
      </c>
      <c r="S4" s="7">
        <f t="shared" si="9"/>
        <v>0.89999999999999991</v>
      </c>
      <c r="T4" s="5">
        <f t="shared" ref="T4:T9" si="10">J4+$B$25*(K4-1)</f>
        <v>13</v>
      </c>
      <c r="U4" s="6">
        <f t="shared" ref="U4:U9" si="11">T4+1</f>
        <v>14</v>
      </c>
      <c r="V4" s="6">
        <f t="shared" ref="V4:V9" si="12">T4+$B$25</f>
        <v>17</v>
      </c>
      <c r="W4" s="7">
        <f t="shared" ref="W4:W9" si="13">V4+1</f>
        <v>18</v>
      </c>
      <c r="X4" s="5">
        <f t="shared" ref="X4:X9" si="14">P4*Q4</f>
        <v>8.5000000000000075E-2</v>
      </c>
      <c r="Y4" s="6">
        <f t="shared" ref="Y4:Y9" si="15">R4*Q4</f>
        <v>1.5000000000000013E-2</v>
      </c>
      <c r="Z4" s="6">
        <f t="shared" ref="Z4:Z9" si="16">P4*S4</f>
        <v>0.7649999999999999</v>
      </c>
      <c r="AA4" s="7">
        <f t="shared" ref="AA4:AA9" si="17">R4*S4</f>
        <v>0.13499999999999998</v>
      </c>
      <c r="AC4" s="5">
        <f t="shared" ref="AC4:AC9" si="18">SUMPRODUCT(($T4:$W4=AC$2)*($X4:$AA4))</f>
        <v>0</v>
      </c>
      <c r="AD4" s="6">
        <f t="shared" si="0"/>
        <v>0</v>
      </c>
      <c r="AE4" s="6">
        <f t="shared" si="0"/>
        <v>0</v>
      </c>
      <c r="AF4" s="6">
        <f t="shared" si="0"/>
        <v>0</v>
      </c>
      <c r="AG4" s="6">
        <f t="shared" si="0"/>
        <v>0</v>
      </c>
      <c r="AH4" s="6">
        <f t="shared" si="0"/>
        <v>0</v>
      </c>
      <c r="AI4" s="6">
        <f t="shared" si="0"/>
        <v>0</v>
      </c>
      <c r="AJ4" s="6">
        <f t="shared" si="0"/>
        <v>0</v>
      </c>
      <c r="AK4" s="6">
        <f t="shared" si="0"/>
        <v>0</v>
      </c>
      <c r="AL4" s="6">
        <f t="shared" si="0"/>
        <v>0</v>
      </c>
      <c r="AM4" s="6">
        <f t="shared" si="0"/>
        <v>0</v>
      </c>
      <c r="AN4" s="6">
        <f t="shared" si="0"/>
        <v>0</v>
      </c>
      <c r="AO4" s="6">
        <f t="shared" si="0"/>
        <v>8.5000000000000075E-2</v>
      </c>
      <c r="AP4" s="6">
        <f t="shared" si="0"/>
        <v>1.5000000000000013E-2</v>
      </c>
      <c r="AQ4" s="6">
        <f t="shared" si="0"/>
        <v>0</v>
      </c>
      <c r="AR4" s="6">
        <f t="shared" si="0"/>
        <v>0</v>
      </c>
      <c r="AS4" s="6">
        <f t="shared" si="0"/>
        <v>0.7649999999999999</v>
      </c>
      <c r="AT4" s="6">
        <f t="shared" si="1"/>
        <v>0.13499999999999998</v>
      </c>
      <c r="AU4" s="6">
        <f t="shared" si="1"/>
        <v>0</v>
      </c>
      <c r="AV4" s="7">
        <f t="shared" si="1"/>
        <v>0</v>
      </c>
      <c r="AW4" s="6"/>
      <c r="AX4" s="6"/>
      <c r="AY4">
        <f t="shared" ref="AY4:AY9" si="19">C4</f>
        <v>0.5</v>
      </c>
    </row>
    <row r="5" spans="1:51">
      <c r="A5" s="5">
        <v>2.9</v>
      </c>
      <c r="B5" s="6">
        <v>0.12</v>
      </c>
      <c r="C5" s="7">
        <v>0.5</v>
      </c>
      <c r="F5">
        <v>0</v>
      </c>
      <c r="G5">
        <v>2</v>
      </c>
      <c r="H5">
        <v>3</v>
      </c>
      <c r="J5" s="5">
        <f t="shared" si="2"/>
        <v>3</v>
      </c>
      <c r="K5" s="7">
        <f t="shared" si="3"/>
        <v>1</v>
      </c>
      <c r="L5" s="5">
        <f t="shared" si="4"/>
        <v>2</v>
      </c>
      <c r="M5" s="6">
        <f t="shared" si="5"/>
        <v>0</v>
      </c>
      <c r="N5" s="6">
        <f t="shared" si="6"/>
        <v>3</v>
      </c>
      <c r="O5" s="7">
        <f t="shared" si="7"/>
        <v>1</v>
      </c>
      <c r="P5" s="5">
        <f t="shared" si="8"/>
        <v>0.10000000000000009</v>
      </c>
      <c r="Q5" s="6">
        <f t="shared" si="8"/>
        <v>0.88</v>
      </c>
      <c r="R5" s="6">
        <f t="shared" si="9"/>
        <v>0.89999999999999991</v>
      </c>
      <c r="S5" s="7">
        <f t="shared" si="9"/>
        <v>0.12</v>
      </c>
      <c r="T5" s="5">
        <f t="shared" si="10"/>
        <v>3</v>
      </c>
      <c r="U5" s="6">
        <f t="shared" si="11"/>
        <v>4</v>
      </c>
      <c r="V5" s="6">
        <f t="shared" si="12"/>
        <v>7</v>
      </c>
      <c r="W5" s="7">
        <f t="shared" si="13"/>
        <v>8</v>
      </c>
      <c r="X5" s="5">
        <f t="shared" si="14"/>
        <v>8.8000000000000078E-2</v>
      </c>
      <c r="Y5" s="6">
        <f t="shared" si="15"/>
        <v>0.79199999999999993</v>
      </c>
      <c r="Z5" s="6">
        <f t="shared" si="16"/>
        <v>1.2000000000000011E-2</v>
      </c>
      <c r="AA5" s="7">
        <f t="shared" si="17"/>
        <v>0.10799999999999998</v>
      </c>
      <c r="AC5" s="5">
        <f t="shared" si="18"/>
        <v>0</v>
      </c>
      <c r="AD5" s="6">
        <f t="shared" si="0"/>
        <v>0</v>
      </c>
      <c r="AE5" s="6">
        <f t="shared" si="0"/>
        <v>8.8000000000000078E-2</v>
      </c>
      <c r="AF5" s="6">
        <f t="shared" si="0"/>
        <v>0.79199999999999993</v>
      </c>
      <c r="AG5" s="6">
        <f t="shared" si="0"/>
        <v>0</v>
      </c>
      <c r="AH5" s="6">
        <f t="shared" si="0"/>
        <v>0</v>
      </c>
      <c r="AI5" s="6">
        <f t="shared" si="0"/>
        <v>1.2000000000000011E-2</v>
      </c>
      <c r="AJ5" s="6">
        <f t="shared" si="0"/>
        <v>0.10799999999999998</v>
      </c>
      <c r="AK5" s="6">
        <f t="shared" si="0"/>
        <v>0</v>
      </c>
      <c r="AL5" s="6">
        <f t="shared" si="0"/>
        <v>0</v>
      </c>
      <c r="AM5" s="6">
        <f t="shared" si="0"/>
        <v>0</v>
      </c>
      <c r="AN5" s="6">
        <f t="shared" si="0"/>
        <v>0</v>
      </c>
      <c r="AO5" s="6">
        <f t="shared" si="0"/>
        <v>0</v>
      </c>
      <c r="AP5" s="6">
        <f t="shared" si="0"/>
        <v>0</v>
      </c>
      <c r="AQ5" s="6">
        <f t="shared" si="0"/>
        <v>0</v>
      </c>
      <c r="AR5" s="6">
        <f t="shared" si="0"/>
        <v>0</v>
      </c>
      <c r="AS5" s="6">
        <f t="shared" si="0"/>
        <v>0</v>
      </c>
      <c r="AT5" s="6">
        <f t="shared" si="1"/>
        <v>0</v>
      </c>
      <c r="AU5" s="6">
        <f t="shared" si="1"/>
        <v>0</v>
      </c>
      <c r="AV5" s="7">
        <f t="shared" si="1"/>
        <v>0</v>
      </c>
      <c r="AW5" s="6"/>
      <c r="AX5" s="6"/>
      <c r="AY5">
        <f t="shared" si="19"/>
        <v>0.5</v>
      </c>
    </row>
    <row r="6" spans="1:51">
      <c r="A6" s="5">
        <v>3</v>
      </c>
      <c r="B6" s="6">
        <v>4</v>
      </c>
      <c r="C6" s="7">
        <v>0.5</v>
      </c>
      <c r="F6">
        <v>0</v>
      </c>
      <c r="G6">
        <v>3</v>
      </c>
      <c r="H6">
        <v>4</v>
      </c>
      <c r="J6" s="5">
        <f t="shared" si="2"/>
        <v>3</v>
      </c>
      <c r="K6" s="7">
        <f t="shared" si="3"/>
        <v>4</v>
      </c>
      <c r="L6" s="5">
        <f t="shared" si="4"/>
        <v>2</v>
      </c>
      <c r="M6" s="6">
        <f t="shared" si="5"/>
        <v>3</v>
      </c>
      <c r="N6" s="6">
        <f t="shared" si="6"/>
        <v>3</v>
      </c>
      <c r="O6" s="7">
        <f t="shared" si="7"/>
        <v>4</v>
      </c>
      <c r="P6" s="5">
        <f t="shared" si="8"/>
        <v>0</v>
      </c>
      <c r="Q6" s="6">
        <f t="shared" si="8"/>
        <v>0</v>
      </c>
      <c r="R6" s="6">
        <f t="shared" si="9"/>
        <v>1</v>
      </c>
      <c r="S6" s="7">
        <f t="shared" si="9"/>
        <v>1</v>
      </c>
      <c r="T6" s="5">
        <f t="shared" si="10"/>
        <v>15</v>
      </c>
      <c r="U6" s="6">
        <f t="shared" si="11"/>
        <v>16</v>
      </c>
      <c r="V6" s="6">
        <f t="shared" si="12"/>
        <v>19</v>
      </c>
      <c r="W6" s="7">
        <f t="shared" si="13"/>
        <v>20</v>
      </c>
      <c r="X6" s="5">
        <f t="shared" si="14"/>
        <v>0</v>
      </c>
      <c r="Y6" s="6">
        <f t="shared" si="15"/>
        <v>0</v>
      </c>
      <c r="Z6" s="6">
        <f t="shared" si="16"/>
        <v>0</v>
      </c>
      <c r="AA6" s="7">
        <f t="shared" si="17"/>
        <v>1</v>
      </c>
      <c r="AC6" s="5">
        <f t="shared" si="18"/>
        <v>0</v>
      </c>
      <c r="AD6" s="6">
        <f t="shared" si="0"/>
        <v>0</v>
      </c>
      <c r="AE6" s="6">
        <f t="shared" si="0"/>
        <v>0</v>
      </c>
      <c r="AF6" s="6">
        <f t="shared" si="0"/>
        <v>0</v>
      </c>
      <c r="AG6" s="6">
        <f t="shared" si="0"/>
        <v>0</v>
      </c>
      <c r="AH6" s="6">
        <f t="shared" si="0"/>
        <v>0</v>
      </c>
      <c r="AI6" s="6">
        <f t="shared" si="0"/>
        <v>0</v>
      </c>
      <c r="AJ6" s="6">
        <f t="shared" si="0"/>
        <v>0</v>
      </c>
      <c r="AK6" s="6">
        <f t="shared" si="0"/>
        <v>0</v>
      </c>
      <c r="AL6" s="6">
        <f t="shared" si="0"/>
        <v>0</v>
      </c>
      <c r="AM6" s="6">
        <f t="shared" si="0"/>
        <v>0</v>
      </c>
      <c r="AN6" s="6">
        <f t="shared" si="0"/>
        <v>0</v>
      </c>
      <c r="AO6" s="6">
        <f t="shared" si="0"/>
        <v>0</v>
      </c>
      <c r="AP6" s="6">
        <f t="shared" si="0"/>
        <v>0</v>
      </c>
      <c r="AQ6" s="6">
        <f t="shared" si="0"/>
        <v>0</v>
      </c>
      <c r="AR6" s="6">
        <f t="shared" si="0"/>
        <v>0</v>
      </c>
      <c r="AS6" s="6">
        <f t="shared" si="0"/>
        <v>0</v>
      </c>
      <c r="AT6" s="6">
        <f t="shared" si="1"/>
        <v>0</v>
      </c>
      <c r="AU6" s="6">
        <f t="shared" si="1"/>
        <v>0</v>
      </c>
      <c r="AV6" s="7">
        <f t="shared" si="1"/>
        <v>1</v>
      </c>
      <c r="AW6" s="6"/>
      <c r="AX6" s="6"/>
      <c r="AY6">
        <f t="shared" si="19"/>
        <v>0.5</v>
      </c>
    </row>
    <row r="7" spans="1:51">
      <c r="A7" s="5">
        <v>1.8</v>
      </c>
      <c r="B7" s="6">
        <v>2.1</v>
      </c>
      <c r="C7" s="7">
        <v>2</v>
      </c>
      <c r="F7">
        <v>0</v>
      </c>
      <c r="G7">
        <v>4</v>
      </c>
      <c r="H7">
        <v>5</v>
      </c>
      <c r="J7" s="5">
        <f t="shared" si="2"/>
        <v>2</v>
      </c>
      <c r="K7" s="7">
        <f t="shared" si="3"/>
        <v>3</v>
      </c>
      <c r="L7" s="5">
        <f t="shared" si="4"/>
        <v>1</v>
      </c>
      <c r="M7" s="6">
        <f t="shared" si="5"/>
        <v>2</v>
      </c>
      <c r="N7" s="6">
        <f t="shared" si="6"/>
        <v>2</v>
      </c>
      <c r="O7" s="7">
        <f t="shared" si="7"/>
        <v>3</v>
      </c>
      <c r="P7" s="5">
        <f t="shared" si="8"/>
        <v>0.19999999999999996</v>
      </c>
      <c r="Q7" s="6">
        <f t="shared" si="8"/>
        <v>0.89999999999999991</v>
      </c>
      <c r="R7" s="6">
        <f t="shared" si="9"/>
        <v>0.8</v>
      </c>
      <c r="S7" s="7">
        <f t="shared" si="9"/>
        <v>0.10000000000000009</v>
      </c>
      <c r="T7" s="5">
        <f t="shared" si="10"/>
        <v>10</v>
      </c>
      <c r="U7" s="6">
        <f t="shared" si="11"/>
        <v>11</v>
      </c>
      <c r="V7" s="6">
        <f t="shared" si="12"/>
        <v>14</v>
      </c>
      <c r="W7" s="7">
        <f t="shared" si="13"/>
        <v>15</v>
      </c>
      <c r="X7" s="5">
        <f t="shared" si="14"/>
        <v>0.17999999999999994</v>
      </c>
      <c r="Y7" s="6">
        <f t="shared" si="15"/>
        <v>0.72</v>
      </c>
      <c r="Z7" s="6">
        <f t="shared" si="16"/>
        <v>2.0000000000000014E-2</v>
      </c>
      <c r="AA7" s="7">
        <f t="shared" si="17"/>
        <v>8.0000000000000071E-2</v>
      </c>
      <c r="AC7" s="5">
        <f t="shared" si="18"/>
        <v>0</v>
      </c>
      <c r="AD7" s="6">
        <f t="shared" si="0"/>
        <v>0</v>
      </c>
      <c r="AE7" s="6">
        <f t="shared" si="0"/>
        <v>0</v>
      </c>
      <c r="AF7" s="6">
        <f t="shared" si="0"/>
        <v>0</v>
      </c>
      <c r="AG7" s="6">
        <f t="shared" si="0"/>
        <v>0</v>
      </c>
      <c r="AH7" s="6">
        <f t="shared" si="0"/>
        <v>0</v>
      </c>
      <c r="AI7" s="6">
        <f t="shared" si="0"/>
        <v>0</v>
      </c>
      <c r="AJ7" s="6">
        <f t="shared" si="0"/>
        <v>0</v>
      </c>
      <c r="AK7" s="6">
        <f t="shared" si="0"/>
        <v>0</v>
      </c>
      <c r="AL7" s="6">
        <f t="shared" si="0"/>
        <v>0.17999999999999994</v>
      </c>
      <c r="AM7" s="6">
        <f t="shared" si="0"/>
        <v>0.72</v>
      </c>
      <c r="AN7" s="6">
        <f t="shared" si="0"/>
        <v>0</v>
      </c>
      <c r="AO7" s="6">
        <f t="shared" si="0"/>
        <v>0</v>
      </c>
      <c r="AP7" s="6">
        <f t="shared" si="0"/>
        <v>2.0000000000000014E-2</v>
      </c>
      <c r="AQ7" s="6">
        <f t="shared" si="0"/>
        <v>8.0000000000000071E-2</v>
      </c>
      <c r="AR7" s="6">
        <f t="shared" si="0"/>
        <v>0</v>
      </c>
      <c r="AS7" s="6">
        <f t="shared" si="0"/>
        <v>0</v>
      </c>
      <c r="AT7" s="6">
        <f t="shared" si="1"/>
        <v>0</v>
      </c>
      <c r="AU7" s="6">
        <f t="shared" si="1"/>
        <v>0</v>
      </c>
      <c r="AV7" s="7">
        <f t="shared" si="1"/>
        <v>0</v>
      </c>
      <c r="AW7" s="6"/>
      <c r="AX7" s="6"/>
      <c r="AY7">
        <f t="shared" si="19"/>
        <v>2</v>
      </c>
    </row>
    <row r="8" spans="1:51">
      <c r="A8" s="5">
        <v>3</v>
      </c>
      <c r="B8" s="6">
        <v>2</v>
      </c>
      <c r="C8" s="7">
        <v>0.5</v>
      </c>
      <c r="F8">
        <v>1</v>
      </c>
      <c r="G8">
        <v>0</v>
      </c>
      <c r="H8">
        <v>6</v>
      </c>
      <c r="J8" s="5">
        <f t="shared" si="2"/>
        <v>3</v>
      </c>
      <c r="K8" s="7">
        <f t="shared" si="3"/>
        <v>3</v>
      </c>
      <c r="L8" s="5">
        <f t="shared" si="4"/>
        <v>2</v>
      </c>
      <c r="M8" s="6">
        <f t="shared" si="5"/>
        <v>2</v>
      </c>
      <c r="N8" s="6">
        <f t="shared" si="6"/>
        <v>3</v>
      </c>
      <c r="O8" s="7">
        <f t="shared" si="7"/>
        <v>3</v>
      </c>
      <c r="P8" s="5">
        <f t="shared" si="8"/>
        <v>0</v>
      </c>
      <c r="Q8" s="6">
        <f t="shared" si="8"/>
        <v>1</v>
      </c>
      <c r="R8" s="6">
        <f t="shared" si="9"/>
        <v>1</v>
      </c>
      <c r="S8" s="7">
        <f t="shared" si="9"/>
        <v>0</v>
      </c>
      <c r="T8" s="5">
        <f t="shared" si="10"/>
        <v>11</v>
      </c>
      <c r="U8" s="6">
        <f t="shared" si="11"/>
        <v>12</v>
      </c>
      <c r="V8" s="6">
        <f t="shared" si="12"/>
        <v>15</v>
      </c>
      <c r="W8" s="7">
        <f t="shared" si="13"/>
        <v>16</v>
      </c>
      <c r="X8" s="5">
        <f t="shared" si="14"/>
        <v>0</v>
      </c>
      <c r="Y8" s="6">
        <f t="shared" si="15"/>
        <v>1</v>
      </c>
      <c r="Z8" s="6">
        <f t="shared" si="16"/>
        <v>0</v>
      </c>
      <c r="AA8" s="7">
        <f t="shared" si="17"/>
        <v>0</v>
      </c>
      <c r="AC8" s="5">
        <f t="shared" si="18"/>
        <v>0</v>
      </c>
      <c r="AD8" s="6">
        <f t="shared" si="0"/>
        <v>0</v>
      </c>
      <c r="AE8" s="6">
        <f t="shared" si="0"/>
        <v>0</v>
      </c>
      <c r="AF8" s="6">
        <f t="shared" si="0"/>
        <v>0</v>
      </c>
      <c r="AG8" s="6">
        <f t="shared" si="0"/>
        <v>0</v>
      </c>
      <c r="AH8" s="6">
        <f t="shared" si="0"/>
        <v>0</v>
      </c>
      <c r="AI8" s="6">
        <f t="shared" si="0"/>
        <v>0</v>
      </c>
      <c r="AJ8" s="6">
        <f t="shared" si="0"/>
        <v>0</v>
      </c>
      <c r="AK8" s="6">
        <f t="shared" si="0"/>
        <v>0</v>
      </c>
      <c r="AL8" s="6">
        <f t="shared" si="0"/>
        <v>0</v>
      </c>
      <c r="AM8" s="6">
        <f t="shared" si="0"/>
        <v>0</v>
      </c>
      <c r="AN8" s="6">
        <f t="shared" si="0"/>
        <v>1</v>
      </c>
      <c r="AO8" s="6">
        <f t="shared" si="0"/>
        <v>0</v>
      </c>
      <c r="AP8" s="6">
        <f t="shared" si="0"/>
        <v>0</v>
      </c>
      <c r="AQ8" s="6">
        <f t="shared" si="0"/>
        <v>0</v>
      </c>
      <c r="AR8" s="6">
        <f t="shared" si="0"/>
        <v>0</v>
      </c>
      <c r="AS8" s="6">
        <f t="shared" si="0"/>
        <v>0</v>
      </c>
      <c r="AT8" s="6">
        <f t="shared" si="1"/>
        <v>0</v>
      </c>
      <c r="AU8" s="6">
        <f t="shared" si="1"/>
        <v>0</v>
      </c>
      <c r="AV8" s="7">
        <f t="shared" si="1"/>
        <v>0</v>
      </c>
      <c r="AW8" s="6"/>
      <c r="AX8" s="6"/>
      <c r="AY8">
        <f t="shared" si="19"/>
        <v>0.5</v>
      </c>
    </row>
    <row r="9" spans="1:51">
      <c r="A9" s="8">
        <v>0</v>
      </c>
      <c r="B9" s="9">
        <v>2.1</v>
      </c>
      <c r="C9" s="10">
        <v>0.5</v>
      </c>
      <c r="F9">
        <v>1</v>
      </c>
      <c r="G9">
        <v>1</v>
      </c>
      <c r="H9">
        <v>7</v>
      </c>
      <c r="J9" s="8">
        <f t="shared" si="2"/>
        <v>1</v>
      </c>
      <c r="K9" s="10">
        <f t="shared" si="3"/>
        <v>3</v>
      </c>
      <c r="L9" s="8">
        <f t="shared" si="4"/>
        <v>0</v>
      </c>
      <c r="M9" s="9">
        <f t="shared" si="5"/>
        <v>2</v>
      </c>
      <c r="N9" s="9">
        <f t="shared" si="6"/>
        <v>1</v>
      </c>
      <c r="O9" s="10">
        <f t="shared" si="7"/>
        <v>3</v>
      </c>
      <c r="P9" s="8">
        <f t="shared" si="8"/>
        <v>1</v>
      </c>
      <c r="Q9" s="9">
        <f t="shared" si="8"/>
        <v>0.89999999999999991</v>
      </c>
      <c r="R9" s="9">
        <f t="shared" si="9"/>
        <v>0</v>
      </c>
      <c r="S9" s="10">
        <f t="shared" si="9"/>
        <v>0.10000000000000009</v>
      </c>
      <c r="T9" s="8">
        <f t="shared" si="10"/>
        <v>9</v>
      </c>
      <c r="U9" s="9">
        <f t="shared" si="11"/>
        <v>10</v>
      </c>
      <c r="V9" s="9">
        <f t="shared" si="12"/>
        <v>13</v>
      </c>
      <c r="W9" s="10">
        <f t="shared" si="13"/>
        <v>14</v>
      </c>
      <c r="X9" s="8">
        <f t="shared" si="14"/>
        <v>0.89999999999999991</v>
      </c>
      <c r="Y9" s="9">
        <f t="shared" si="15"/>
        <v>0</v>
      </c>
      <c r="Z9" s="9">
        <f t="shared" si="16"/>
        <v>0.10000000000000009</v>
      </c>
      <c r="AA9" s="10">
        <f t="shared" si="17"/>
        <v>0</v>
      </c>
      <c r="AC9" s="5">
        <f t="shared" si="18"/>
        <v>0</v>
      </c>
      <c r="AD9" s="6">
        <f t="shared" si="0"/>
        <v>0</v>
      </c>
      <c r="AE9" s="6">
        <f t="shared" si="0"/>
        <v>0</v>
      </c>
      <c r="AF9" s="6">
        <f t="shared" si="0"/>
        <v>0</v>
      </c>
      <c r="AG9" s="6">
        <f t="shared" si="0"/>
        <v>0</v>
      </c>
      <c r="AH9" s="6">
        <f t="shared" si="0"/>
        <v>0</v>
      </c>
      <c r="AI9" s="6">
        <f t="shared" si="0"/>
        <v>0</v>
      </c>
      <c r="AJ9" s="6">
        <f t="shared" si="0"/>
        <v>0</v>
      </c>
      <c r="AK9" s="6">
        <f t="shared" si="0"/>
        <v>0.89999999999999991</v>
      </c>
      <c r="AL9" s="6">
        <f t="shared" si="0"/>
        <v>0</v>
      </c>
      <c r="AM9" s="6">
        <f t="shared" si="0"/>
        <v>0</v>
      </c>
      <c r="AN9" s="6">
        <f t="shared" si="0"/>
        <v>0</v>
      </c>
      <c r="AO9" s="6">
        <f t="shared" si="0"/>
        <v>0.10000000000000009</v>
      </c>
      <c r="AP9" s="6">
        <f t="shared" si="0"/>
        <v>0</v>
      </c>
      <c r="AQ9" s="6">
        <f t="shared" si="0"/>
        <v>0</v>
      </c>
      <c r="AR9" s="6">
        <f t="shared" si="0"/>
        <v>0</v>
      </c>
      <c r="AS9" s="6">
        <f t="shared" si="0"/>
        <v>0</v>
      </c>
      <c r="AT9" s="6">
        <f t="shared" si="1"/>
        <v>0</v>
      </c>
      <c r="AU9" s="6">
        <f t="shared" si="1"/>
        <v>0</v>
      </c>
      <c r="AV9" s="7">
        <f t="shared" si="1"/>
        <v>0</v>
      </c>
      <c r="AW9" s="6"/>
      <c r="AX9" s="6"/>
      <c r="AY9">
        <f t="shared" si="19"/>
        <v>0.5</v>
      </c>
    </row>
    <row r="10" spans="1:51">
      <c r="F10">
        <v>1</v>
      </c>
      <c r="G10">
        <v>2</v>
      </c>
      <c r="H10">
        <v>8</v>
      </c>
      <c r="AC10" s="2">
        <v>2</v>
      </c>
      <c r="AD10" s="3">
        <v>-4</v>
      </c>
      <c r="AE10" s="3">
        <v>2</v>
      </c>
      <c r="AF10" s="3">
        <v>0</v>
      </c>
      <c r="AG10" s="3">
        <v>0</v>
      </c>
      <c r="AH10" s="3">
        <v>0</v>
      </c>
      <c r="AI10" s="3">
        <v>0</v>
      </c>
      <c r="AJ10" s="3">
        <v>0</v>
      </c>
      <c r="AK10" s="3">
        <v>0</v>
      </c>
      <c r="AL10" s="3">
        <v>0</v>
      </c>
      <c r="AM10" s="3">
        <v>0</v>
      </c>
      <c r="AN10" s="3">
        <v>0</v>
      </c>
      <c r="AO10" s="3">
        <v>0</v>
      </c>
      <c r="AP10" s="3">
        <v>0</v>
      </c>
      <c r="AQ10" s="3">
        <v>0</v>
      </c>
      <c r="AR10" s="3">
        <v>0</v>
      </c>
      <c r="AS10" s="3">
        <v>0</v>
      </c>
      <c r="AT10" s="3">
        <v>0</v>
      </c>
      <c r="AU10" s="3">
        <v>0</v>
      </c>
      <c r="AV10" s="4">
        <v>0</v>
      </c>
      <c r="AW10" s="6"/>
      <c r="AX10" s="6"/>
      <c r="AY10">
        <v>0</v>
      </c>
    </row>
    <row r="11" spans="1:51">
      <c r="F11">
        <v>1</v>
      </c>
      <c r="G11">
        <v>3</v>
      </c>
      <c r="H11">
        <v>9</v>
      </c>
      <c r="AC11" s="5">
        <v>0</v>
      </c>
      <c r="AD11" s="6">
        <v>2</v>
      </c>
      <c r="AE11" s="6">
        <v>-4</v>
      </c>
      <c r="AF11" s="6">
        <v>2</v>
      </c>
      <c r="AG11" s="6">
        <v>0</v>
      </c>
      <c r="AH11" s="6">
        <v>0</v>
      </c>
      <c r="AI11" s="6">
        <v>0</v>
      </c>
      <c r="AJ11" s="6">
        <v>0</v>
      </c>
      <c r="AK11" s="6">
        <v>0</v>
      </c>
      <c r="AL11" s="6">
        <v>0</v>
      </c>
      <c r="AM11" s="6">
        <v>0</v>
      </c>
      <c r="AN11" s="6">
        <v>0</v>
      </c>
      <c r="AO11" s="6">
        <v>0</v>
      </c>
      <c r="AP11" s="6">
        <v>0</v>
      </c>
      <c r="AQ11" s="6">
        <v>0</v>
      </c>
      <c r="AR11" s="6">
        <v>0</v>
      </c>
      <c r="AS11" s="6">
        <v>0</v>
      </c>
      <c r="AT11" s="6">
        <v>0</v>
      </c>
      <c r="AU11" s="6">
        <v>0</v>
      </c>
      <c r="AV11" s="7">
        <v>0</v>
      </c>
      <c r="AW11" s="6"/>
      <c r="AX11" s="6"/>
      <c r="AY11">
        <v>0</v>
      </c>
    </row>
    <row r="12" spans="1:51">
      <c r="F12">
        <v>1</v>
      </c>
      <c r="G12">
        <v>4</v>
      </c>
      <c r="H12">
        <v>10</v>
      </c>
      <c r="AC12" s="5">
        <v>0</v>
      </c>
      <c r="AD12" s="6">
        <v>0</v>
      </c>
      <c r="AE12" s="6">
        <v>0</v>
      </c>
      <c r="AF12" s="6">
        <v>0</v>
      </c>
      <c r="AG12" s="6">
        <v>2</v>
      </c>
      <c r="AH12" s="6">
        <v>-4</v>
      </c>
      <c r="AI12" s="6">
        <v>2</v>
      </c>
      <c r="AJ12" s="6">
        <v>0</v>
      </c>
      <c r="AK12" s="6">
        <v>0</v>
      </c>
      <c r="AL12" s="6">
        <v>0</v>
      </c>
      <c r="AM12" s="6">
        <v>0</v>
      </c>
      <c r="AN12" s="6">
        <v>0</v>
      </c>
      <c r="AO12" s="6">
        <v>0</v>
      </c>
      <c r="AP12" s="6">
        <v>0</v>
      </c>
      <c r="AQ12" s="6">
        <v>0</v>
      </c>
      <c r="AR12" s="6">
        <v>0</v>
      </c>
      <c r="AS12" s="6">
        <v>0</v>
      </c>
      <c r="AT12" s="6">
        <v>0</v>
      </c>
      <c r="AU12" s="6">
        <v>0</v>
      </c>
      <c r="AV12" s="7">
        <v>0</v>
      </c>
      <c r="AW12" s="6"/>
      <c r="AX12" s="6"/>
      <c r="AY12">
        <v>0</v>
      </c>
    </row>
    <row r="13" spans="1:51">
      <c r="A13" t="s">
        <v>20</v>
      </c>
      <c r="B13">
        <v>0.2</v>
      </c>
      <c r="F13">
        <v>2</v>
      </c>
      <c r="G13">
        <v>0</v>
      </c>
      <c r="H13">
        <v>11</v>
      </c>
      <c r="AC13" s="5">
        <v>0</v>
      </c>
      <c r="AD13" s="6">
        <v>0</v>
      </c>
      <c r="AE13" s="6">
        <v>0</v>
      </c>
      <c r="AF13" s="6">
        <v>0</v>
      </c>
      <c r="AG13" s="6">
        <v>0</v>
      </c>
      <c r="AH13" s="6">
        <v>2</v>
      </c>
      <c r="AI13" s="6">
        <v>-4</v>
      </c>
      <c r="AJ13" s="6">
        <v>2</v>
      </c>
      <c r="AK13" s="6">
        <v>0</v>
      </c>
      <c r="AL13" s="6">
        <v>0</v>
      </c>
      <c r="AM13" s="6">
        <v>0</v>
      </c>
      <c r="AN13" s="6">
        <v>0</v>
      </c>
      <c r="AO13" s="6">
        <v>0</v>
      </c>
      <c r="AP13" s="6">
        <v>0</v>
      </c>
      <c r="AQ13" s="6">
        <v>0</v>
      </c>
      <c r="AR13" s="6">
        <v>0</v>
      </c>
      <c r="AS13" s="6">
        <v>0</v>
      </c>
      <c r="AT13" s="6">
        <v>0</v>
      </c>
      <c r="AU13" s="6">
        <v>0</v>
      </c>
      <c r="AV13" s="7">
        <v>0</v>
      </c>
      <c r="AW13" s="6"/>
      <c r="AX13" s="6"/>
      <c r="AY13">
        <v>0</v>
      </c>
    </row>
    <row r="14" spans="1:51">
      <c r="A14" t="s">
        <v>21</v>
      </c>
      <c r="B14">
        <f>COUNT(AV3:AV9)/COUNT(AV10:AV31)</f>
        <v>0.31818181818181818</v>
      </c>
      <c r="F14">
        <v>2</v>
      </c>
      <c r="G14">
        <v>1</v>
      </c>
      <c r="H14">
        <v>12</v>
      </c>
      <c r="AC14" s="5">
        <v>0</v>
      </c>
      <c r="AD14" s="6">
        <v>0</v>
      </c>
      <c r="AE14" s="6">
        <v>0</v>
      </c>
      <c r="AF14" s="6">
        <v>0</v>
      </c>
      <c r="AG14" s="6">
        <v>0</v>
      </c>
      <c r="AH14" s="6">
        <v>0</v>
      </c>
      <c r="AI14" s="11">
        <v>0</v>
      </c>
      <c r="AJ14" s="11">
        <v>0</v>
      </c>
      <c r="AK14" s="6">
        <v>2</v>
      </c>
      <c r="AL14" s="6">
        <v>-4</v>
      </c>
      <c r="AM14" s="6">
        <v>2</v>
      </c>
      <c r="AN14" s="6">
        <v>0</v>
      </c>
      <c r="AO14" s="6">
        <v>0</v>
      </c>
      <c r="AP14" s="6">
        <v>0</v>
      </c>
      <c r="AQ14" s="6">
        <v>0</v>
      </c>
      <c r="AR14" s="6">
        <v>0</v>
      </c>
      <c r="AS14" s="6">
        <v>0</v>
      </c>
      <c r="AT14" s="6">
        <v>0</v>
      </c>
      <c r="AU14" s="6">
        <v>0</v>
      </c>
      <c r="AV14" s="7">
        <v>0</v>
      </c>
      <c r="AW14" s="6"/>
      <c r="AX14" s="6"/>
      <c r="AY14">
        <v>0</v>
      </c>
    </row>
    <row r="15" spans="1:51">
      <c r="A15" t="s">
        <v>19</v>
      </c>
      <c r="B15">
        <f>B13*SQRT(B14)</f>
        <v>0.11281521496355325</v>
      </c>
      <c r="F15">
        <v>2</v>
      </c>
      <c r="G15">
        <v>2</v>
      </c>
      <c r="H15">
        <v>13</v>
      </c>
      <c r="AC15" s="5">
        <v>0</v>
      </c>
      <c r="AD15" s="6">
        <v>0</v>
      </c>
      <c r="AE15" s="6">
        <v>0</v>
      </c>
      <c r="AF15" s="6">
        <v>0</v>
      </c>
      <c r="AG15" s="6">
        <v>0</v>
      </c>
      <c r="AH15" s="6">
        <v>0</v>
      </c>
      <c r="AI15" s="6">
        <v>0</v>
      </c>
      <c r="AJ15" s="11">
        <v>0</v>
      </c>
      <c r="AK15" s="11">
        <v>0</v>
      </c>
      <c r="AL15" s="6">
        <v>2</v>
      </c>
      <c r="AM15" s="6">
        <v>-4</v>
      </c>
      <c r="AN15" s="6">
        <v>2</v>
      </c>
      <c r="AO15" s="6">
        <v>0</v>
      </c>
      <c r="AP15" s="6">
        <v>0</v>
      </c>
      <c r="AQ15" s="6">
        <v>0</v>
      </c>
      <c r="AR15" s="6">
        <v>0</v>
      </c>
      <c r="AS15" s="6">
        <v>0</v>
      </c>
      <c r="AT15" s="6">
        <v>0</v>
      </c>
      <c r="AU15" s="6">
        <v>0</v>
      </c>
      <c r="AV15" s="7">
        <v>0</v>
      </c>
      <c r="AW15" s="6"/>
      <c r="AX15" s="6"/>
      <c r="AY15">
        <v>0</v>
      </c>
    </row>
    <row r="16" spans="1:51" ht="15" customHeight="1">
      <c r="F16">
        <v>2</v>
      </c>
      <c r="G16">
        <v>3</v>
      </c>
      <c r="H16">
        <v>14</v>
      </c>
      <c r="U16" s="82" t="s">
        <v>23</v>
      </c>
      <c r="V16" s="83"/>
      <c r="W16" s="83"/>
      <c r="X16" s="83"/>
      <c r="Y16" s="83"/>
      <c r="Z16" s="83"/>
      <c r="AA16" s="84"/>
      <c r="AC16" s="5">
        <v>0</v>
      </c>
      <c r="AD16" s="6">
        <v>0</v>
      </c>
      <c r="AE16" s="6">
        <v>0</v>
      </c>
      <c r="AF16" s="6">
        <v>0</v>
      </c>
      <c r="AG16" s="6">
        <v>0</v>
      </c>
      <c r="AH16" s="6">
        <v>0</v>
      </c>
      <c r="AI16" s="6">
        <v>0</v>
      </c>
      <c r="AJ16" s="6">
        <v>0</v>
      </c>
      <c r="AK16" s="6">
        <v>0</v>
      </c>
      <c r="AL16" s="6">
        <v>0</v>
      </c>
      <c r="AM16" s="6">
        <v>0</v>
      </c>
      <c r="AN16" s="6">
        <v>0</v>
      </c>
      <c r="AO16" s="6">
        <v>2</v>
      </c>
      <c r="AP16" s="6">
        <v>-4</v>
      </c>
      <c r="AQ16" s="6">
        <v>2</v>
      </c>
      <c r="AR16" s="6">
        <v>0</v>
      </c>
      <c r="AS16" s="6">
        <v>0</v>
      </c>
      <c r="AT16" s="6">
        <v>0</v>
      </c>
      <c r="AU16" s="6">
        <v>0</v>
      </c>
      <c r="AV16" s="7">
        <v>0</v>
      </c>
      <c r="AW16" s="6"/>
      <c r="AX16" s="6"/>
      <c r="AY16">
        <v>0</v>
      </c>
    </row>
    <row r="17" spans="1:51">
      <c r="F17">
        <v>2</v>
      </c>
      <c r="G17">
        <v>4</v>
      </c>
      <c r="H17">
        <v>15</v>
      </c>
      <c r="U17" s="85"/>
      <c r="V17" s="86"/>
      <c r="W17" s="86"/>
      <c r="X17" s="86"/>
      <c r="Y17" s="86"/>
      <c r="Z17" s="86"/>
      <c r="AA17" s="87"/>
      <c r="AC17" s="5">
        <v>0</v>
      </c>
      <c r="AD17" s="6">
        <v>0</v>
      </c>
      <c r="AE17" s="6">
        <v>0</v>
      </c>
      <c r="AF17" s="6">
        <v>0</v>
      </c>
      <c r="AG17" s="6">
        <v>0</v>
      </c>
      <c r="AH17" s="6">
        <v>0</v>
      </c>
      <c r="AI17" s="6">
        <v>0</v>
      </c>
      <c r="AJ17" s="6">
        <v>0</v>
      </c>
      <c r="AK17" s="6">
        <v>0</v>
      </c>
      <c r="AL17" s="6">
        <v>0</v>
      </c>
      <c r="AM17" s="6">
        <v>0</v>
      </c>
      <c r="AN17" s="6">
        <v>0</v>
      </c>
      <c r="AO17" s="6">
        <v>0</v>
      </c>
      <c r="AP17" s="6">
        <v>2</v>
      </c>
      <c r="AQ17" s="6">
        <v>-4</v>
      </c>
      <c r="AR17" s="6">
        <v>2</v>
      </c>
      <c r="AS17" s="11">
        <v>0</v>
      </c>
      <c r="AT17" s="11">
        <v>0</v>
      </c>
      <c r="AU17" s="6">
        <v>0</v>
      </c>
      <c r="AV17" s="7">
        <v>0</v>
      </c>
      <c r="AW17" s="6"/>
      <c r="AX17" s="6"/>
      <c r="AY17">
        <v>0</v>
      </c>
    </row>
    <row r="18" spans="1:51">
      <c r="A18" t="s">
        <v>2</v>
      </c>
      <c r="B18" t="s">
        <v>3</v>
      </c>
      <c r="F18">
        <v>3</v>
      </c>
      <c r="G18">
        <v>0</v>
      </c>
      <c r="H18">
        <v>16</v>
      </c>
      <c r="U18" s="85"/>
      <c r="V18" s="86"/>
      <c r="W18" s="86"/>
      <c r="X18" s="86"/>
      <c r="Y18" s="86"/>
      <c r="Z18" s="86"/>
      <c r="AA18" s="87"/>
      <c r="AC18" s="5">
        <v>0</v>
      </c>
      <c r="AD18" s="6">
        <v>0</v>
      </c>
      <c r="AE18" s="6">
        <v>0</v>
      </c>
      <c r="AF18" s="6">
        <v>0</v>
      </c>
      <c r="AG18" s="6">
        <v>0</v>
      </c>
      <c r="AH18" s="6">
        <v>0</v>
      </c>
      <c r="AI18" s="6">
        <v>0</v>
      </c>
      <c r="AJ18" s="6">
        <v>0</v>
      </c>
      <c r="AK18" s="6">
        <v>0</v>
      </c>
      <c r="AL18" s="6">
        <v>0</v>
      </c>
      <c r="AM18" s="6">
        <v>0</v>
      </c>
      <c r="AN18" s="6">
        <v>0</v>
      </c>
      <c r="AO18" s="6">
        <v>0</v>
      </c>
      <c r="AP18" s="6">
        <v>0</v>
      </c>
      <c r="AQ18" s="6">
        <v>0</v>
      </c>
      <c r="AR18" s="6">
        <v>0</v>
      </c>
      <c r="AS18" s="6">
        <v>2</v>
      </c>
      <c r="AT18" s="6">
        <v>-4</v>
      </c>
      <c r="AU18" s="6">
        <v>2</v>
      </c>
      <c r="AV18" s="7">
        <v>0</v>
      </c>
      <c r="AW18" s="6"/>
      <c r="AX18" s="6"/>
      <c r="AY18">
        <v>0</v>
      </c>
    </row>
    <row r="19" spans="1:51">
      <c r="A19">
        <v>0</v>
      </c>
      <c r="B19">
        <v>0</v>
      </c>
      <c r="F19">
        <v>3</v>
      </c>
      <c r="G19">
        <v>1</v>
      </c>
      <c r="H19">
        <v>17</v>
      </c>
      <c r="U19" s="88"/>
      <c r="V19" s="89"/>
      <c r="W19" s="89"/>
      <c r="X19" s="89"/>
      <c r="Y19" s="89"/>
      <c r="Z19" s="89"/>
      <c r="AA19" s="90"/>
      <c r="AC19" s="8">
        <v>0</v>
      </c>
      <c r="AD19" s="9">
        <v>0</v>
      </c>
      <c r="AE19" s="9">
        <v>0</v>
      </c>
      <c r="AF19" s="9">
        <v>0</v>
      </c>
      <c r="AG19" s="9">
        <v>0</v>
      </c>
      <c r="AH19" s="9">
        <v>0</v>
      </c>
      <c r="AI19" s="9">
        <v>0</v>
      </c>
      <c r="AJ19" s="9">
        <v>0</v>
      </c>
      <c r="AK19" s="9">
        <v>0</v>
      </c>
      <c r="AL19" s="9">
        <v>0</v>
      </c>
      <c r="AM19" s="9">
        <v>0</v>
      </c>
      <c r="AN19" s="9">
        <v>0</v>
      </c>
      <c r="AO19" s="9">
        <v>0</v>
      </c>
      <c r="AP19" s="9">
        <v>0</v>
      </c>
      <c r="AQ19" s="9">
        <v>0</v>
      </c>
      <c r="AR19" s="9">
        <v>0</v>
      </c>
      <c r="AS19" s="9">
        <v>0</v>
      </c>
      <c r="AT19" s="9">
        <v>2</v>
      </c>
      <c r="AU19" s="9">
        <v>-4</v>
      </c>
      <c r="AV19" s="10">
        <v>2</v>
      </c>
      <c r="AW19" s="6"/>
      <c r="AX19" s="6"/>
      <c r="AY19">
        <v>0</v>
      </c>
    </row>
    <row r="20" spans="1:51">
      <c r="A20">
        <v>1</v>
      </c>
      <c r="B20">
        <v>1</v>
      </c>
      <c r="F20">
        <v>3</v>
      </c>
      <c r="G20">
        <v>2</v>
      </c>
      <c r="H20">
        <v>18</v>
      </c>
      <c r="AC20" s="5">
        <v>2</v>
      </c>
      <c r="AD20" s="6">
        <v>0</v>
      </c>
      <c r="AE20" s="6">
        <v>0</v>
      </c>
      <c r="AF20" s="6">
        <v>0</v>
      </c>
      <c r="AG20" s="6">
        <v>-4</v>
      </c>
      <c r="AH20" s="11">
        <v>0</v>
      </c>
      <c r="AI20" s="6">
        <v>0</v>
      </c>
      <c r="AJ20" s="6">
        <v>0</v>
      </c>
      <c r="AK20" s="6">
        <v>2</v>
      </c>
      <c r="AL20" s="6">
        <v>0</v>
      </c>
      <c r="AM20" s="11">
        <v>0</v>
      </c>
      <c r="AN20" s="6">
        <v>0</v>
      </c>
      <c r="AO20" s="6">
        <v>0</v>
      </c>
      <c r="AP20" s="6">
        <v>0</v>
      </c>
      <c r="AQ20" s="6">
        <v>0</v>
      </c>
      <c r="AR20" s="6">
        <v>0</v>
      </c>
      <c r="AS20" s="6">
        <v>0</v>
      </c>
      <c r="AT20" s="6">
        <v>0</v>
      </c>
      <c r="AU20" s="6">
        <v>0</v>
      </c>
      <c r="AV20" s="7">
        <v>0</v>
      </c>
      <c r="AW20" s="6"/>
      <c r="AX20" s="6"/>
      <c r="AY20">
        <v>0</v>
      </c>
    </row>
    <row r="21" spans="1:51">
      <c r="A21">
        <v>2</v>
      </c>
      <c r="B21">
        <v>2</v>
      </c>
      <c r="F21">
        <v>3</v>
      </c>
      <c r="G21">
        <v>3</v>
      </c>
      <c r="H21">
        <v>19</v>
      </c>
      <c r="AC21" s="5">
        <v>0</v>
      </c>
      <c r="AD21" s="6">
        <v>2</v>
      </c>
      <c r="AE21" s="6">
        <v>0</v>
      </c>
      <c r="AF21" s="6">
        <v>0</v>
      </c>
      <c r="AG21" s="6">
        <v>0</v>
      </c>
      <c r="AH21" s="6">
        <v>-4</v>
      </c>
      <c r="AI21" s="6">
        <v>0</v>
      </c>
      <c r="AJ21" s="6">
        <v>0</v>
      </c>
      <c r="AK21" s="6">
        <v>0</v>
      </c>
      <c r="AL21" s="6">
        <v>2</v>
      </c>
      <c r="AM21" s="6">
        <v>0</v>
      </c>
      <c r="AN21" s="11">
        <v>0</v>
      </c>
      <c r="AO21" s="11">
        <v>0</v>
      </c>
      <c r="AP21" s="6">
        <v>0</v>
      </c>
      <c r="AQ21" s="6">
        <v>0</v>
      </c>
      <c r="AR21" s="6">
        <v>0</v>
      </c>
      <c r="AS21" s="6">
        <v>0</v>
      </c>
      <c r="AT21" s="6">
        <v>0</v>
      </c>
      <c r="AU21" s="6">
        <v>0</v>
      </c>
      <c r="AV21" s="7">
        <v>0</v>
      </c>
      <c r="AW21" s="6"/>
      <c r="AX21" s="6"/>
      <c r="AY21">
        <v>0</v>
      </c>
    </row>
    <row r="22" spans="1:51">
      <c r="A22">
        <v>3</v>
      </c>
      <c r="B22">
        <v>3</v>
      </c>
      <c r="F22">
        <v>3</v>
      </c>
      <c r="G22">
        <v>4</v>
      </c>
      <c r="H22">
        <v>20</v>
      </c>
      <c r="AC22" s="5">
        <v>0</v>
      </c>
      <c r="AD22" s="6">
        <v>0</v>
      </c>
      <c r="AE22" s="6">
        <v>2</v>
      </c>
      <c r="AF22" s="6">
        <v>0</v>
      </c>
      <c r="AG22" s="6">
        <v>0</v>
      </c>
      <c r="AH22" s="6">
        <v>0</v>
      </c>
      <c r="AI22" s="6">
        <v>-4</v>
      </c>
      <c r="AJ22" s="6">
        <v>0</v>
      </c>
      <c r="AK22" s="6">
        <v>0</v>
      </c>
      <c r="AL22" s="6">
        <v>0</v>
      </c>
      <c r="AM22" s="6">
        <v>2</v>
      </c>
      <c r="AN22" s="11">
        <v>0</v>
      </c>
      <c r="AO22" s="11">
        <v>0</v>
      </c>
      <c r="AP22" s="6">
        <v>0</v>
      </c>
      <c r="AQ22" s="6">
        <v>0</v>
      </c>
      <c r="AR22" s="6">
        <v>0</v>
      </c>
      <c r="AS22" s="6">
        <v>0</v>
      </c>
      <c r="AT22" s="6">
        <v>0</v>
      </c>
      <c r="AU22" s="6">
        <v>0</v>
      </c>
      <c r="AV22" s="7">
        <v>0</v>
      </c>
      <c r="AW22" s="6"/>
      <c r="AX22" s="6"/>
      <c r="AY22">
        <v>0</v>
      </c>
    </row>
    <row r="23" spans="1:51">
      <c r="B23">
        <v>4</v>
      </c>
      <c r="AC23" s="12">
        <v>0</v>
      </c>
      <c r="AD23" s="11">
        <v>0</v>
      </c>
      <c r="AE23" s="11">
        <v>0</v>
      </c>
      <c r="AF23" s="6">
        <v>2</v>
      </c>
      <c r="AG23" s="6">
        <v>0</v>
      </c>
      <c r="AH23" s="6">
        <v>0</v>
      </c>
      <c r="AI23" s="6">
        <v>0</v>
      </c>
      <c r="AJ23" s="6">
        <v>-4</v>
      </c>
      <c r="AK23" s="6">
        <v>0</v>
      </c>
      <c r="AL23" s="6">
        <v>0</v>
      </c>
      <c r="AM23" s="6">
        <v>0</v>
      </c>
      <c r="AN23" s="6">
        <v>2</v>
      </c>
      <c r="AO23" s="11">
        <v>0</v>
      </c>
      <c r="AP23" s="11">
        <v>0</v>
      </c>
      <c r="AQ23" s="11">
        <v>0</v>
      </c>
      <c r="AR23" s="11">
        <v>0</v>
      </c>
      <c r="AS23" s="11">
        <v>0</v>
      </c>
      <c r="AT23" s="11">
        <v>0</v>
      </c>
      <c r="AU23" s="11">
        <v>0</v>
      </c>
      <c r="AV23" s="13">
        <v>0</v>
      </c>
      <c r="AW23" s="6"/>
      <c r="AX23" s="6"/>
      <c r="AY23">
        <v>0</v>
      </c>
    </row>
    <row r="24" spans="1:51">
      <c r="AC24" s="12">
        <v>0</v>
      </c>
      <c r="AD24" s="11">
        <v>0</v>
      </c>
      <c r="AE24" s="11">
        <v>0</v>
      </c>
      <c r="AF24" s="11">
        <v>0</v>
      </c>
      <c r="AG24" s="6">
        <v>2</v>
      </c>
      <c r="AH24" s="6">
        <v>0</v>
      </c>
      <c r="AI24" s="6">
        <v>0</v>
      </c>
      <c r="AJ24" s="6">
        <v>0</v>
      </c>
      <c r="AK24" s="6">
        <v>-4</v>
      </c>
      <c r="AL24" s="6">
        <v>0</v>
      </c>
      <c r="AM24" s="6">
        <v>0</v>
      </c>
      <c r="AN24" s="6">
        <v>0</v>
      </c>
      <c r="AO24" s="6">
        <v>2</v>
      </c>
      <c r="AP24" s="11">
        <v>0</v>
      </c>
      <c r="AQ24" s="11">
        <v>0</v>
      </c>
      <c r="AR24" s="11">
        <v>0</v>
      </c>
      <c r="AS24" s="11">
        <v>0</v>
      </c>
      <c r="AT24" s="11">
        <v>0</v>
      </c>
      <c r="AU24" s="11">
        <v>0</v>
      </c>
      <c r="AV24" s="13">
        <v>0</v>
      </c>
      <c r="AW24" s="6"/>
      <c r="AX24" s="6"/>
      <c r="AY24">
        <v>0</v>
      </c>
    </row>
    <row r="25" spans="1:51">
      <c r="A25" t="s">
        <v>6</v>
      </c>
      <c r="B25">
        <f>COUNT(A19:A23)</f>
        <v>4</v>
      </c>
      <c r="AC25" s="12">
        <v>0</v>
      </c>
      <c r="AD25" s="11">
        <v>0</v>
      </c>
      <c r="AE25" s="11">
        <v>0</v>
      </c>
      <c r="AF25" s="11">
        <v>0</v>
      </c>
      <c r="AG25" s="11">
        <v>0</v>
      </c>
      <c r="AH25" s="11">
        <v>2</v>
      </c>
      <c r="AI25" s="11">
        <v>0</v>
      </c>
      <c r="AJ25" s="11">
        <v>0</v>
      </c>
      <c r="AK25" s="11">
        <v>0</v>
      </c>
      <c r="AL25" s="11">
        <v>-4</v>
      </c>
      <c r="AM25" s="11">
        <v>0</v>
      </c>
      <c r="AN25" s="11">
        <v>0</v>
      </c>
      <c r="AO25" s="11">
        <v>0</v>
      </c>
      <c r="AP25" s="11">
        <v>2</v>
      </c>
      <c r="AQ25" s="11">
        <v>0</v>
      </c>
      <c r="AR25" s="11">
        <v>0</v>
      </c>
      <c r="AS25" s="11">
        <v>0</v>
      </c>
      <c r="AT25" s="11">
        <v>0</v>
      </c>
      <c r="AU25" s="11">
        <v>0</v>
      </c>
      <c r="AV25" s="13">
        <v>0</v>
      </c>
      <c r="AW25" s="6"/>
      <c r="AX25" s="6"/>
      <c r="AY25">
        <v>0</v>
      </c>
    </row>
    <row r="26" spans="1:51">
      <c r="A26" t="s">
        <v>7</v>
      </c>
      <c r="B26">
        <f>COUNT(B19:B23)</f>
        <v>5</v>
      </c>
      <c r="AC26" s="12">
        <v>0</v>
      </c>
      <c r="AD26" s="11">
        <v>0</v>
      </c>
      <c r="AE26" s="11">
        <v>0</v>
      </c>
      <c r="AF26" s="11">
        <v>0</v>
      </c>
      <c r="AG26" s="11">
        <v>0</v>
      </c>
      <c r="AH26" s="11">
        <v>0</v>
      </c>
      <c r="AI26" s="11">
        <v>2</v>
      </c>
      <c r="AJ26" s="11">
        <v>0</v>
      </c>
      <c r="AK26" s="11">
        <v>0</v>
      </c>
      <c r="AL26" s="11">
        <v>0</v>
      </c>
      <c r="AM26" s="11">
        <v>-4</v>
      </c>
      <c r="AN26" s="11">
        <v>0</v>
      </c>
      <c r="AO26" s="11">
        <v>0</v>
      </c>
      <c r="AP26" s="11">
        <v>0</v>
      </c>
      <c r="AQ26" s="11">
        <v>2</v>
      </c>
      <c r="AR26" s="11">
        <v>0</v>
      </c>
      <c r="AS26" s="11">
        <v>0</v>
      </c>
      <c r="AT26" s="11">
        <v>0</v>
      </c>
      <c r="AU26" s="11">
        <v>0</v>
      </c>
      <c r="AV26" s="13">
        <v>0</v>
      </c>
      <c r="AW26" s="6"/>
      <c r="AX26" s="6"/>
      <c r="AY26">
        <v>0</v>
      </c>
    </row>
    <row r="27" spans="1:51">
      <c r="AC27" s="12">
        <v>0</v>
      </c>
      <c r="AD27" s="11">
        <v>0</v>
      </c>
      <c r="AE27" s="11">
        <v>0</v>
      </c>
      <c r="AF27" s="11">
        <v>0</v>
      </c>
      <c r="AG27" s="11">
        <v>0</v>
      </c>
      <c r="AH27" s="11">
        <v>0</v>
      </c>
      <c r="AI27" s="11">
        <v>0</v>
      </c>
      <c r="AJ27" s="11">
        <v>2</v>
      </c>
      <c r="AK27" s="11">
        <v>0</v>
      </c>
      <c r="AL27" s="11">
        <v>0</v>
      </c>
      <c r="AM27" s="11">
        <v>0</v>
      </c>
      <c r="AN27" s="11">
        <v>-4</v>
      </c>
      <c r="AO27" s="11">
        <v>0</v>
      </c>
      <c r="AP27" s="11">
        <v>0</v>
      </c>
      <c r="AQ27" s="11">
        <v>0</v>
      </c>
      <c r="AR27" s="11">
        <v>2</v>
      </c>
      <c r="AS27" s="11">
        <v>0</v>
      </c>
      <c r="AT27" s="11">
        <v>0</v>
      </c>
      <c r="AU27" s="11">
        <v>0</v>
      </c>
      <c r="AV27" s="13">
        <v>0</v>
      </c>
      <c r="AW27" s="6"/>
      <c r="AX27" s="6"/>
      <c r="AY27">
        <v>0</v>
      </c>
    </row>
    <row r="28" spans="1:51">
      <c r="AC28" s="12">
        <v>0</v>
      </c>
      <c r="AD28" s="11">
        <v>0</v>
      </c>
      <c r="AE28" s="11">
        <v>0</v>
      </c>
      <c r="AF28" s="11">
        <v>0</v>
      </c>
      <c r="AG28" s="11">
        <v>0</v>
      </c>
      <c r="AH28" s="11">
        <v>0</v>
      </c>
      <c r="AI28" s="11">
        <v>0</v>
      </c>
      <c r="AJ28" s="11">
        <v>0</v>
      </c>
      <c r="AK28" s="11">
        <v>2</v>
      </c>
      <c r="AL28" s="11">
        <v>0</v>
      </c>
      <c r="AM28" s="11">
        <v>0</v>
      </c>
      <c r="AN28" s="11">
        <v>0</v>
      </c>
      <c r="AO28" s="11">
        <v>-4</v>
      </c>
      <c r="AP28" s="11">
        <v>0</v>
      </c>
      <c r="AQ28" s="11">
        <v>0</v>
      </c>
      <c r="AR28" s="11">
        <v>0</v>
      </c>
      <c r="AS28" s="11">
        <v>2</v>
      </c>
      <c r="AT28" s="11">
        <v>0</v>
      </c>
      <c r="AU28" s="11">
        <v>0</v>
      </c>
      <c r="AV28" s="13">
        <v>0</v>
      </c>
      <c r="AW28" s="11"/>
      <c r="AX28" s="6"/>
      <c r="AY28">
        <v>0</v>
      </c>
    </row>
    <row r="29" spans="1:51">
      <c r="AC29" s="12">
        <v>0</v>
      </c>
      <c r="AD29" s="11">
        <v>0</v>
      </c>
      <c r="AE29" s="11">
        <v>0</v>
      </c>
      <c r="AF29" s="11">
        <v>0</v>
      </c>
      <c r="AG29" s="11">
        <v>0</v>
      </c>
      <c r="AH29" s="11">
        <v>0</v>
      </c>
      <c r="AI29" s="11">
        <v>0</v>
      </c>
      <c r="AJ29" s="11">
        <v>0</v>
      </c>
      <c r="AK29" s="11">
        <v>0</v>
      </c>
      <c r="AL29" s="11">
        <v>2</v>
      </c>
      <c r="AM29" s="11">
        <v>0</v>
      </c>
      <c r="AN29" s="11">
        <v>0</v>
      </c>
      <c r="AO29" s="11">
        <v>0</v>
      </c>
      <c r="AP29" s="11">
        <v>-4</v>
      </c>
      <c r="AQ29" s="11">
        <v>0</v>
      </c>
      <c r="AR29" s="11">
        <v>0</v>
      </c>
      <c r="AS29" s="11">
        <v>0</v>
      </c>
      <c r="AT29" s="11">
        <v>2</v>
      </c>
      <c r="AU29" s="11">
        <v>0</v>
      </c>
      <c r="AV29" s="13">
        <v>0</v>
      </c>
      <c r="AW29" s="11"/>
      <c r="AX29" s="6"/>
      <c r="AY29">
        <v>0</v>
      </c>
    </row>
    <row r="30" spans="1:51">
      <c r="AC30" s="12">
        <v>0</v>
      </c>
      <c r="AD30" s="11">
        <v>0</v>
      </c>
      <c r="AE30" s="11">
        <v>0</v>
      </c>
      <c r="AF30" s="11">
        <v>0</v>
      </c>
      <c r="AG30" s="11">
        <v>0</v>
      </c>
      <c r="AH30" s="11">
        <v>0</v>
      </c>
      <c r="AI30" s="11">
        <v>0</v>
      </c>
      <c r="AJ30" s="11">
        <v>0</v>
      </c>
      <c r="AK30" s="11">
        <v>0</v>
      </c>
      <c r="AL30" s="11">
        <v>0</v>
      </c>
      <c r="AM30" s="11">
        <v>2</v>
      </c>
      <c r="AN30" s="11">
        <v>0</v>
      </c>
      <c r="AO30" s="11">
        <v>0</v>
      </c>
      <c r="AP30" s="11">
        <v>0</v>
      </c>
      <c r="AQ30" s="11">
        <v>-4</v>
      </c>
      <c r="AR30" s="11">
        <v>0</v>
      </c>
      <c r="AS30" s="11">
        <v>0</v>
      </c>
      <c r="AT30" s="11">
        <v>0</v>
      </c>
      <c r="AU30" s="11">
        <v>2</v>
      </c>
      <c r="AV30" s="13">
        <v>0</v>
      </c>
      <c r="AW30" s="11"/>
      <c r="AX30" s="6"/>
      <c r="AY30">
        <v>0</v>
      </c>
    </row>
    <row r="31" spans="1:51">
      <c r="AC31" s="14">
        <v>0</v>
      </c>
      <c r="AD31" s="15">
        <v>0</v>
      </c>
      <c r="AE31" s="15">
        <v>0</v>
      </c>
      <c r="AF31" s="15">
        <v>0</v>
      </c>
      <c r="AG31" s="15">
        <v>0</v>
      </c>
      <c r="AH31" s="15">
        <v>0</v>
      </c>
      <c r="AI31" s="15">
        <v>0</v>
      </c>
      <c r="AJ31" s="15">
        <v>0</v>
      </c>
      <c r="AK31" s="15">
        <v>0</v>
      </c>
      <c r="AL31" s="15">
        <v>0</v>
      </c>
      <c r="AM31" s="15">
        <v>0</v>
      </c>
      <c r="AN31" s="15">
        <v>2</v>
      </c>
      <c r="AO31" s="15">
        <v>0</v>
      </c>
      <c r="AP31" s="15">
        <v>0</v>
      </c>
      <c r="AQ31" s="15">
        <v>0</v>
      </c>
      <c r="AR31" s="15">
        <v>-4</v>
      </c>
      <c r="AS31" s="15">
        <v>0</v>
      </c>
      <c r="AT31" s="15">
        <v>0</v>
      </c>
      <c r="AU31" s="15">
        <v>0</v>
      </c>
      <c r="AV31" s="19">
        <v>2</v>
      </c>
      <c r="AW31" s="11"/>
      <c r="AX31" s="6"/>
      <c r="AY31">
        <v>0</v>
      </c>
    </row>
    <row r="32" spans="1:51">
      <c r="AC32" s="6"/>
      <c r="AD32" s="6"/>
      <c r="AE32" s="6"/>
      <c r="AF32" s="6"/>
      <c r="AG32" s="6"/>
      <c r="AH32" s="6"/>
      <c r="AI32" s="6"/>
      <c r="AJ32" s="6"/>
      <c r="AK32" s="6"/>
      <c r="AL32" s="6"/>
      <c r="AM32" s="6"/>
      <c r="AN32" s="6"/>
      <c r="AO32" s="6"/>
      <c r="AP32" s="6"/>
      <c r="AQ32" s="6"/>
      <c r="AR32" s="6"/>
      <c r="AS32" s="6"/>
      <c r="AT32" s="6"/>
      <c r="AU32" s="6"/>
      <c r="AV32" s="6"/>
      <c r="AW32" s="11"/>
      <c r="AX32" s="6"/>
    </row>
    <row r="33" spans="21:51">
      <c r="AC33" s="6"/>
      <c r="AD33" s="6"/>
      <c r="AE33" s="6"/>
      <c r="AF33" s="6"/>
      <c r="AG33" s="6"/>
      <c r="AH33" s="6"/>
      <c r="AI33" s="6"/>
      <c r="AJ33" s="6"/>
      <c r="AK33" s="6"/>
      <c r="AL33" s="6"/>
      <c r="AM33" s="6"/>
      <c r="AN33" s="6"/>
      <c r="AO33" s="6"/>
      <c r="AP33" s="6"/>
      <c r="AQ33" s="6"/>
      <c r="AR33" s="6"/>
      <c r="AS33" s="6"/>
      <c r="AT33" s="6"/>
      <c r="AU33" s="6"/>
      <c r="AV33" s="6"/>
      <c r="AW33" s="6"/>
      <c r="AX33" s="6"/>
    </row>
    <row r="34" spans="21:51">
      <c r="AC34" s="6"/>
      <c r="AD34" s="6"/>
      <c r="AE34" s="6"/>
      <c r="AF34" s="6"/>
      <c r="AG34" s="6"/>
      <c r="AH34" s="6"/>
      <c r="AI34" s="6"/>
      <c r="AJ34" s="6"/>
      <c r="AK34" s="6"/>
      <c r="AL34" s="6"/>
      <c r="AM34" s="6"/>
      <c r="AN34" s="6"/>
      <c r="AO34" s="6"/>
      <c r="AP34" s="6"/>
      <c r="AQ34" s="6"/>
      <c r="AR34" s="6"/>
      <c r="AS34" s="6"/>
      <c r="AT34" s="6"/>
      <c r="AU34" s="6"/>
      <c r="AV34" s="6"/>
      <c r="AW34" s="6"/>
      <c r="AX34" s="6"/>
    </row>
    <row r="35" spans="21:51">
      <c r="AC35" s="42">
        <v>1</v>
      </c>
      <c r="AD35" s="42">
        <v>2</v>
      </c>
      <c r="AE35" s="42">
        <v>3</v>
      </c>
      <c r="AF35" s="42">
        <v>4</v>
      </c>
    </row>
    <row r="36" spans="21:51" ht="15" customHeight="1">
      <c r="U36" s="82" t="s">
        <v>24</v>
      </c>
      <c r="V36" s="83"/>
      <c r="W36" s="83"/>
      <c r="X36" s="83"/>
      <c r="Y36" s="83"/>
      <c r="Z36" s="83"/>
      <c r="AA36" s="84"/>
      <c r="AB36">
        <v>5</v>
      </c>
      <c r="AC36" s="33">
        <f>AC$35+($AB36-1)*4</f>
        <v>17</v>
      </c>
      <c r="AD36" s="34">
        <f t="shared" ref="AD36:AF40" si="20">AD$35+($AB36-1)*4</f>
        <v>18</v>
      </c>
      <c r="AE36" s="34">
        <f t="shared" si="20"/>
        <v>19</v>
      </c>
      <c r="AF36" s="35">
        <f t="shared" si="20"/>
        <v>20</v>
      </c>
    </row>
    <row r="37" spans="21:51">
      <c r="U37" s="85"/>
      <c r="V37" s="86"/>
      <c r="W37" s="86"/>
      <c r="X37" s="86"/>
      <c r="Y37" s="86"/>
      <c r="Z37" s="86"/>
      <c r="AA37" s="87"/>
      <c r="AB37">
        <v>4</v>
      </c>
      <c r="AC37" s="36">
        <f t="shared" ref="AC37:AC40" si="21">AC$35+($AB37-1)*4</f>
        <v>13</v>
      </c>
      <c r="AD37" s="37">
        <f t="shared" si="20"/>
        <v>14</v>
      </c>
      <c r="AE37" s="37">
        <f t="shared" si="20"/>
        <v>15</v>
      </c>
      <c r="AF37" s="38">
        <f t="shared" si="20"/>
        <v>16</v>
      </c>
    </row>
    <row r="38" spans="21:51">
      <c r="U38" s="88"/>
      <c r="V38" s="89"/>
      <c r="W38" s="89"/>
      <c r="X38" s="89"/>
      <c r="Y38" s="89"/>
      <c r="Z38" s="89"/>
      <c r="AA38" s="90"/>
      <c r="AB38">
        <v>3</v>
      </c>
      <c r="AC38" s="36">
        <f t="shared" si="21"/>
        <v>9</v>
      </c>
      <c r="AD38" s="37">
        <f t="shared" si="20"/>
        <v>10</v>
      </c>
      <c r="AE38" s="37">
        <f t="shared" si="20"/>
        <v>11</v>
      </c>
      <c r="AF38" s="38">
        <f t="shared" si="20"/>
        <v>12</v>
      </c>
    </row>
    <row r="39" spans="21:51">
      <c r="AB39">
        <v>2</v>
      </c>
      <c r="AC39" s="36">
        <f t="shared" si="21"/>
        <v>5</v>
      </c>
      <c r="AD39" s="37">
        <f t="shared" si="20"/>
        <v>6</v>
      </c>
      <c r="AE39" s="37">
        <f t="shared" si="20"/>
        <v>7</v>
      </c>
      <c r="AF39" s="38">
        <f t="shared" si="20"/>
        <v>8</v>
      </c>
    </row>
    <row r="40" spans="21:51">
      <c r="AB40">
        <v>1</v>
      </c>
      <c r="AC40" s="39">
        <f t="shared" si="21"/>
        <v>1</v>
      </c>
      <c r="AD40" s="40">
        <f t="shared" si="20"/>
        <v>2</v>
      </c>
      <c r="AE40" s="40">
        <f t="shared" si="20"/>
        <v>3</v>
      </c>
      <c r="AF40" s="41">
        <f t="shared" si="20"/>
        <v>4</v>
      </c>
    </row>
    <row r="42" spans="21:51">
      <c r="AC42" s="6"/>
      <c r="AD42" s="6"/>
      <c r="AE42" s="6"/>
      <c r="AF42" s="6"/>
      <c r="AG42" s="6"/>
      <c r="AH42" s="6"/>
      <c r="AI42" s="6"/>
      <c r="AJ42" s="6"/>
      <c r="AK42" s="6"/>
      <c r="AL42" s="6"/>
      <c r="AM42" s="6"/>
      <c r="AN42" s="6"/>
      <c r="AO42" s="6"/>
      <c r="AP42" s="6"/>
      <c r="AQ42" s="6"/>
      <c r="AR42" s="6"/>
      <c r="AS42" s="6"/>
      <c r="AT42" s="6"/>
      <c r="AU42" s="6"/>
      <c r="AV42" s="6"/>
      <c r="AW42" s="6"/>
      <c r="AX42" s="6"/>
    </row>
    <row r="43" spans="21:51">
      <c r="AC43" s="6"/>
      <c r="AD43" s="6"/>
      <c r="AE43" s="6"/>
      <c r="AF43" s="6"/>
      <c r="AG43" s="6"/>
      <c r="AH43" s="6"/>
      <c r="AI43" s="11"/>
      <c r="AJ43" s="11"/>
      <c r="AK43" s="11"/>
      <c r="AL43" s="11"/>
      <c r="AM43" s="11"/>
      <c r="AN43" s="11"/>
      <c r="AO43" s="11"/>
      <c r="AP43" s="6"/>
      <c r="AQ43" s="6"/>
      <c r="AR43" s="6"/>
      <c r="AS43" s="6"/>
      <c r="AT43" s="6"/>
      <c r="AU43" s="6"/>
      <c r="AV43" s="6"/>
      <c r="AW43" s="6"/>
      <c r="AX43" s="6"/>
    </row>
    <row r="44" spans="21:51">
      <c r="AB44">
        <v>1</v>
      </c>
      <c r="AC44" s="2">
        <f>AC3</f>
        <v>0.99</v>
      </c>
      <c r="AD44" s="3">
        <f t="shared" ref="AD44:AV44" si="22">AD3</f>
        <v>0.01</v>
      </c>
      <c r="AE44" s="3">
        <f t="shared" si="22"/>
        <v>0</v>
      </c>
      <c r="AF44" s="3">
        <f t="shared" si="22"/>
        <v>0</v>
      </c>
      <c r="AG44" s="3">
        <f t="shared" si="22"/>
        <v>0</v>
      </c>
      <c r="AH44" s="3">
        <f t="shared" si="22"/>
        <v>0</v>
      </c>
      <c r="AI44" s="18">
        <f t="shared" si="22"/>
        <v>0</v>
      </c>
      <c r="AJ44" s="18">
        <f t="shared" si="22"/>
        <v>0</v>
      </c>
      <c r="AK44" s="18">
        <f t="shared" si="22"/>
        <v>0</v>
      </c>
      <c r="AL44" s="18">
        <f t="shared" si="22"/>
        <v>0</v>
      </c>
      <c r="AM44" s="18">
        <f t="shared" si="22"/>
        <v>0</v>
      </c>
      <c r="AN44" s="18">
        <f t="shared" si="22"/>
        <v>0</v>
      </c>
      <c r="AO44" s="18">
        <f t="shared" si="22"/>
        <v>0</v>
      </c>
      <c r="AP44" s="3">
        <f t="shared" si="22"/>
        <v>0</v>
      </c>
      <c r="AQ44" s="3">
        <f t="shared" si="22"/>
        <v>0</v>
      </c>
      <c r="AR44" s="3">
        <f t="shared" si="22"/>
        <v>0</v>
      </c>
      <c r="AS44" s="3">
        <f t="shared" si="22"/>
        <v>0</v>
      </c>
      <c r="AT44" s="3">
        <f t="shared" si="22"/>
        <v>0</v>
      </c>
      <c r="AU44" s="3">
        <f t="shared" si="22"/>
        <v>0</v>
      </c>
      <c r="AV44" s="4">
        <f t="shared" si="22"/>
        <v>0</v>
      </c>
      <c r="AW44" s="6"/>
      <c r="AX44" s="6"/>
      <c r="AY44">
        <f t="shared" ref="AY44:AY72" si="23">AY3</f>
        <v>0.5</v>
      </c>
    </row>
    <row r="45" spans="21:51">
      <c r="AB45">
        <v>2</v>
      </c>
      <c r="AC45" s="5">
        <f t="shared" ref="AC45:AV50" si="24">AC4</f>
        <v>0</v>
      </c>
      <c r="AD45" s="6">
        <f t="shared" si="24"/>
        <v>0</v>
      </c>
      <c r="AE45" s="6">
        <f t="shared" si="24"/>
        <v>0</v>
      </c>
      <c r="AF45" s="6">
        <f t="shared" si="24"/>
        <v>0</v>
      </c>
      <c r="AG45" s="6">
        <f t="shared" si="24"/>
        <v>0</v>
      </c>
      <c r="AH45" s="6">
        <f t="shared" si="24"/>
        <v>0</v>
      </c>
      <c r="AI45" s="11">
        <f t="shared" si="24"/>
        <v>0</v>
      </c>
      <c r="AJ45" s="11">
        <f t="shared" si="24"/>
        <v>0</v>
      </c>
      <c r="AK45" s="11">
        <f t="shared" si="24"/>
        <v>0</v>
      </c>
      <c r="AL45" s="11">
        <f t="shared" si="24"/>
        <v>0</v>
      </c>
      <c r="AM45" s="11">
        <f t="shared" si="24"/>
        <v>0</v>
      </c>
      <c r="AN45" s="11">
        <f t="shared" si="24"/>
        <v>0</v>
      </c>
      <c r="AO45" s="11">
        <f t="shared" si="24"/>
        <v>8.5000000000000075E-2</v>
      </c>
      <c r="AP45" s="6">
        <f t="shared" si="24"/>
        <v>1.5000000000000013E-2</v>
      </c>
      <c r="AQ45" s="6">
        <f t="shared" si="24"/>
        <v>0</v>
      </c>
      <c r="AR45" s="6">
        <f t="shared" si="24"/>
        <v>0</v>
      </c>
      <c r="AS45" s="6">
        <f t="shared" si="24"/>
        <v>0.7649999999999999</v>
      </c>
      <c r="AT45" s="6">
        <f t="shared" si="24"/>
        <v>0.13499999999999998</v>
      </c>
      <c r="AU45" s="6">
        <f t="shared" si="24"/>
        <v>0</v>
      </c>
      <c r="AV45" s="7">
        <f t="shared" si="24"/>
        <v>0</v>
      </c>
      <c r="AW45" s="6"/>
      <c r="AX45" s="6"/>
      <c r="AY45">
        <f t="shared" si="23"/>
        <v>0.5</v>
      </c>
    </row>
    <row r="46" spans="21:51">
      <c r="AB46">
        <v>3</v>
      </c>
      <c r="AC46" s="5">
        <f t="shared" si="24"/>
        <v>0</v>
      </c>
      <c r="AD46" s="6">
        <f t="shared" si="24"/>
        <v>0</v>
      </c>
      <c r="AE46" s="6">
        <f t="shared" si="24"/>
        <v>8.8000000000000078E-2</v>
      </c>
      <c r="AF46" s="6">
        <f t="shared" si="24"/>
        <v>0.79199999999999993</v>
      </c>
      <c r="AG46" s="6">
        <f t="shared" si="24"/>
        <v>0</v>
      </c>
      <c r="AH46" s="6">
        <f t="shared" si="24"/>
        <v>0</v>
      </c>
      <c r="AI46" s="11">
        <f t="shared" si="24"/>
        <v>1.2000000000000011E-2</v>
      </c>
      <c r="AJ46" s="11">
        <f t="shared" si="24"/>
        <v>0.10799999999999998</v>
      </c>
      <c r="AK46" s="11">
        <f t="shared" si="24"/>
        <v>0</v>
      </c>
      <c r="AL46" s="11">
        <f t="shared" si="24"/>
        <v>0</v>
      </c>
      <c r="AM46" s="11">
        <f t="shared" si="24"/>
        <v>0</v>
      </c>
      <c r="AN46" s="11">
        <f t="shared" si="24"/>
        <v>0</v>
      </c>
      <c r="AO46" s="11">
        <f t="shared" si="24"/>
        <v>0</v>
      </c>
      <c r="AP46" s="6">
        <f t="shared" si="24"/>
        <v>0</v>
      </c>
      <c r="AQ46" s="6">
        <f t="shared" si="24"/>
        <v>0</v>
      </c>
      <c r="AR46" s="6">
        <f t="shared" si="24"/>
        <v>0</v>
      </c>
      <c r="AS46" s="6">
        <f t="shared" si="24"/>
        <v>0</v>
      </c>
      <c r="AT46" s="6">
        <f t="shared" si="24"/>
        <v>0</v>
      </c>
      <c r="AU46" s="6">
        <f t="shared" si="24"/>
        <v>0</v>
      </c>
      <c r="AV46" s="7">
        <f t="shared" si="24"/>
        <v>0</v>
      </c>
      <c r="AW46" s="6"/>
      <c r="AX46" s="6"/>
      <c r="AY46">
        <f t="shared" si="23"/>
        <v>0.5</v>
      </c>
    </row>
    <row r="47" spans="21:51">
      <c r="AB47">
        <v>4</v>
      </c>
      <c r="AC47" s="5">
        <f t="shared" si="24"/>
        <v>0</v>
      </c>
      <c r="AD47" s="6">
        <f t="shared" si="24"/>
        <v>0</v>
      </c>
      <c r="AE47" s="6">
        <f t="shared" si="24"/>
        <v>0</v>
      </c>
      <c r="AF47" s="6">
        <f t="shared" si="24"/>
        <v>0</v>
      </c>
      <c r="AG47" s="6">
        <f t="shared" si="24"/>
        <v>0</v>
      </c>
      <c r="AH47" s="6">
        <f t="shared" si="24"/>
        <v>0</v>
      </c>
      <c r="AI47" s="11">
        <f t="shared" si="24"/>
        <v>0</v>
      </c>
      <c r="AJ47" s="11">
        <f t="shared" si="24"/>
        <v>0</v>
      </c>
      <c r="AK47" s="11">
        <f t="shared" si="24"/>
        <v>0</v>
      </c>
      <c r="AL47" s="11">
        <f t="shared" si="24"/>
        <v>0</v>
      </c>
      <c r="AM47" s="11">
        <f t="shared" si="24"/>
        <v>0</v>
      </c>
      <c r="AN47" s="11">
        <f t="shared" si="24"/>
        <v>0</v>
      </c>
      <c r="AO47" s="11">
        <f t="shared" si="24"/>
        <v>0</v>
      </c>
      <c r="AP47" s="6">
        <f t="shared" si="24"/>
        <v>0</v>
      </c>
      <c r="AQ47" s="6">
        <f t="shared" si="24"/>
        <v>0</v>
      </c>
      <c r="AR47" s="6">
        <f t="shared" si="24"/>
        <v>0</v>
      </c>
      <c r="AS47" s="6">
        <f t="shared" si="24"/>
        <v>0</v>
      </c>
      <c r="AT47" s="6">
        <f t="shared" si="24"/>
        <v>0</v>
      </c>
      <c r="AU47" s="6">
        <f t="shared" si="24"/>
        <v>0</v>
      </c>
      <c r="AV47" s="7">
        <f t="shared" si="24"/>
        <v>1</v>
      </c>
      <c r="AW47" s="6"/>
      <c r="AX47" s="6"/>
      <c r="AY47">
        <f t="shared" si="23"/>
        <v>0.5</v>
      </c>
    </row>
    <row r="48" spans="21:51">
      <c r="AB48">
        <v>5</v>
      </c>
      <c r="AC48" s="5">
        <f t="shared" si="24"/>
        <v>0</v>
      </c>
      <c r="AD48" s="6">
        <f t="shared" si="24"/>
        <v>0</v>
      </c>
      <c r="AE48" s="6">
        <f t="shared" si="24"/>
        <v>0</v>
      </c>
      <c r="AF48" s="6">
        <f t="shared" si="24"/>
        <v>0</v>
      </c>
      <c r="AG48" s="6">
        <f t="shared" si="24"/>
        <v>0</v>
      </c>
      <c r="AH48" s="6">
        <f t="shared" si="24"/>
        <v>0</v>
      </c>
      <c r="AI48" s="11">
        <f t="shared" si="24"/>
        <v>0</v>
      </c>
      <c r="AJ48" s="11">
        <f t="shared" si="24"/>
        <v>0</v>
      </c>
      <c r="AK48" s="11">
        <f t="shared" si="24"/>
        <v>0</v>
      </c>
      <c r="AL48" s="11">
        <f t="shared" si="24"/>
        <v>0.17999999999999994</v>
      </c>
      <c r="AM48" s="11">
        <f t="shared" si="24"/>
        <v>0.72</v>
      </c>
      <c r="AN48" s="11">
        <f t="shared" si="24"/>
        <v>0</v>
      </c>
      <c r="AO48" s="11">
        <f t="shared" si="24"/>
        <v>0</v>
      </c>
      <c r="AP48" s="6">
        <f t="shared" si="24"/>
        <v>2.0000000000000014E-2</v>
      </c>
      <c r="AQ48" s="6">
        <f t="shared" si="24"/>
        <v>8.0000000000000071E-2</v>
      </c>
      <c r="AR48" s="6">
        <f t="shared" si="24"/>
        <v>0</v>
      </c>
      <c r="AS48" s="6">
        <f t="shared" si="24"/>
        <v>0</v>
      </c>
      <c r="AT48" s="6">
        <f t="shared" si="24"/>
        <v>0</v>
      </c>
      <c r="AU48" s="6">
        <f t="shared" si="24"/>
        <v>0</v>
      </c>
      <c r="AV48" s="7">
        <f t="shared" si="24"/>
        <v>0</v>
      </c>
      <c r="AW48" s="6"/>
      <c r="AX48" s="6"/>
      <c r="AY48">
        <f t="shared" si="23"/>
        <v>2</v>
      </c>
    </row>
    <row r="49" spans="21:51">
      <c r="AB49">
        <v>6</v>
      </c>
      <c r="AC49" s="5">
        <f t="shared" si="24"/>
        <v>0</v>
      </c>
      <c r="AD49" s="6">
        <f t="shared" si="24"/>
        <v>0</v>
      </c>
      <c r="AE49" s="6">
        <f t="shared" si="24"/>
        <v>0</v>
      </c>
      <c r="AF49" s="6">
        <f t="shared" si="24"/>
        <v>0</v>
      </c>
      <c r="AG49" s="6">
        <f t="shared" si="24"/>
        <v>0</v>
      </c>
      <c r="AH49" s="6">
        <f t="shared" si="24"/>
        <v>0</v>
      </c>
      <c r="AI49" s="11">
        <f t="shared" si="24"/>
        <v>0</v>
      </c>
      <c r="AJ49" s="11">
        <f t="shared" si="24"/>
        <v>0</v>
      </c>
      <c r="AK49" s="11">
        <f t="shared" si="24"/>
        <v>0</v>
      </c>
      <c r="AL49" s="11">
        <f t="shared" si="24"/>
        <v>0</v>
      </c>
      <c r="AM49" s="11">
        <f t="shared" si="24"/>
        <v>0</v>
      </c>
      <c r="AN49" s="11">
        <f t="shared" si="24"/>
        <v>1</v>
      </c>
      <c r="AO49" s="11">
        <f t="shared" si="24"/>
        <v>0</v>
      </c>
      <c r="AP49" s="6">
        <f t="shared" si="24"/>
        <v>0</v>
      </c>
      <c r="AQ49" s="6">
        <f t="shared" si="24"/>
        <v>0</v>
      </c>
      <c r="AR49" s="6">
        <f t="shared" si="24"/>
        <v>0</v>
      </c>
      <c r="AS49" s="6">
        <f t="shared" si="24"/>
        <v>0</v>
      </c>
      <c r="AT49" s="6">
        <f t="shared" si="24"/>
        <v>0</v>
      </c>
      <c r="AU49" s="6">
        <f t="shared" si="24"/>
        <v>0</v>
      </c>
      <c r="AV49" s="7">
        <f t="shared" si="24"/>
        <v>0</v>
      </c>
      <c r="AW49" s="6"/>
      <c r="AX49" s="6"/>
      <c r="AY49">
        <f t="shared" si="23"/>
        <v>0.5</v>
      </c>
    </row>
    <row r="50" spans="21:51">
      <c r="AB50">
        <v>7</v>
      </c>
      <c r="AC50" s="5">
        <f t="shared" si="24"/>
        <v>0</v>
      </c>
      <c r="AD50" s="6">
        <f t="shared" si="24"/>
        <v>0</v>
      </c>
      <c r="AE50" s="6">
        <f t="shared" si="24"/>
        <v>0</v>
      </c>
      <c r="AF50" s="6">
        <f t="shared" si="24"/>
        <v>0</v>
      </c>
      <c r="AG50" s="6">
        <f t="shared" si="24"/>
        <v>0</v>
      </c>
      <c r="AH50" s="6">
        <f t="shared" si="24"/>
        <v>0</v>
      </c>
      <c r="AI50" s="11">
        <f t="shared" si="24"/>
        <v>0</v>
      </c>
      <c r="AJ50" s="11">
        <f t="shared" si="24"/>
        <v>0</v>
      </c>
      <c r="AK50" s="11">
        <f t="shared" si="24"/>
        <v>0.89999999999999991</v>
      </c>
      <c r="AL50" s="11">
        <f t="shared" si="24"/>
        <v>0</v>
      </c>
      <c r="AM50" s="11">
        <f t="shared" si="24"/>
        <v>0</v>
      </c>
      <c r="AN50" s="11">
        <f t="shared" si="24"/>
        <v>0</v>
      </c>
      <c r="AO50" s="11">
        <f t="shared" si="24"/>
        <v>0.10000000000000009</v>
      </c>
      <c r="AP50" s="6">
        <f t="shared" si="24"/>
        <v>0</v>
      </c>
      <c r="AQ50" s="6">
        <f t="shared" si="24"/>
        <v>0</v>
      </c>
      <c r="AR50" s="6">
        <f t="shared" si="24"/>
        <v>0</v>
      </c>
      <c r="AS50" s="6">
        <f t="shared" si="24"/>
        <v>0</v>
      </c>
      <c r="AT50" s="6">
        <f t="shared" si="24"/>
        <v>0</v>
      </c>
      <c r="AU50" s="6">
        <f t="shared" si="24"/>
        <v>0</v>
      </c>
      <c r="AV50" s="7">
        <f t="shared" si="24"/>
        <v>0</v>
      </c>
      <c r="AW50" s="6"/>
      <c r="AX50" s="6"/>
      <c r="AY50">
        <f t="shared" si="23"/>
        <v>0.5</v>
      </c>
    </row>
    <row r="51" spans="21:51">
      <c r="AB51">
        <v>8</v>
      </c>
      <c r="AC51" s="2">
        <f>AC10*$B$15</f>
        <v>0.2256304299271065</v>
      </c>
      <c r="AD51" s="3">
        <f t="shared" ref="AD51:AV51" si="25">AD10*$B$15</f>
        <v>-0.45126085985421299</v>
      </c>
      <c r="AE51" s="3">
        <f t="shared" si="25"/>
        <v>0.2256304299271065</v>
      </c>
      <c r="AF51" s="3">
        <f t="shared" si="25"/>
        <v>0</v>
      </c>
      <c r="AG51" s="3">
        <f t="shared" si="25"/>
        <v>0</v>
      </c>
      <c r="AH51" s="3">
        <f t="shared" si="25"/>
        <v>0</v>
      </c>
      <c r="AI51" s="18">
        <f t="shared" si="25"/>
        <v>0</v>
      </c>
      <c r="AJ51" s="18">
        <f t="shared" si="25"/>
        <v>0</v>
      </c>
      <c r="AK51" s="18">
        <f t="shared" si="25"/>
        <v>0</v>
      </c>
      <c r="AL51" s="18">
        <f t="shared" si="25"/>
        <v>0</v>
      </c>
      <c r="AM51" s="18">
        <f t="shared" si="25"/>
        <v>0</v>
      </c>
      <c r="AN51" s="18">
        <f t="shared" si="25"/>
        <v>0</v>
      </c>
      <c r="AO51" s="18">
        <f t="shared" si="25"/>
        <v>0</v>
      </c>
      <c r="AP51" s="3">
        <f t="shared" si="25"/>
        <v>0</v>
      </c>
      <c r="AQ51" s="3">
        <f t="shared" si="25"/>
        <v>0</v>
      </c>
      <c r="AR51" s="3">
        <f t="shared" si="25"/>
        <v>0</v>
      </c>
      <c r="AS51" s="3">
        <f t="shared" si="25"/>
        <v>0</v>
      </c>
      <c r="AT51" s="3">
        <f t="shared" si="25"/>
        <v>0</v>
      </c>
      <c r="AU51" s="3">
        <f t="shared" si="25"/>
        <v>0</v>
      </c>
      <c r="AV51" s="4">
        <f t="shared" si="25"/>
        <v>0</v>
      </c>
      <c r="AW51" s="6"/>
      <c r="AX51" s="6"/>
      <c r="AY51">
        <f t="shared" si="23"/>
        <v>0</v>
      </c>
    </row>
    <row r="52" spans="21:51">
      <c r="AB52">
        <v>9</v>
      </c>
      <c r="AC52" s="5">
        <f t="shared" ref="AC52:AV52" si="26">AC11*$B$15</f>
        <v>0</v>
      </c>
      <c r="AD52" s="6">
        <f t="shared" si="26"/>
        <v>0.2256304299271065</v>
      </c>
      <c r="AE52" s="6">
        <f t="shared" si="26"/>
        <v>-0.45126085985421299</v>
      </c>
      <c r="AF52" s="6">
        <f t="shared" si="26"/>
        <v>0.2256304299271065</v>
      </c>
      <c r="AG52" s="6">
        <f t="shared" si="26"/>
        <v>0</v>
      </c>
      <c r="AH52" s="6">
        <f t="shared" si="26"/>
        <v>0</v>
      </c>
      <c r="AI52" s="11">
        <f t="shared" si="26"/>
        <v>0</v>
      </c>
      <c r="AJ52" s="11">
        <f t="shared" si="26"/>
        <v>0</v>
      </c>
      <c r="AK52" s="11">
        <f t="shared" si="26"/>
        <v>0</v>
      </c>
      <c r="AL52" s="11">
        <f t="shared" si="26"/>
        <v>0</v>
      </c>
      <c r="AM52" s="11">
        <f t="shared" si="26"/>
        <v>0</v>
      </c>
      <c r="AN52" s="11">
        <f t="shared" si="26"/>
        <v>0</v>
      </c>
      <c r="AO52" s="11">
        <f t="shared" si="26"/>
        <v>0</v>
      </c>
      <c r="AP52" s="6">
        <f t="shared" si="26"/>
        <v>0</v>
      </c>
      <c r="AQ52" s="6">
        <f t="shared" si="26"/>
        <v>0</v>
      </c>
      <c r="AR52" s="6">
        <f t="shared" si="26"/>
        <v>0</v>
      </c>
      <c r="AS52" s="6">
        <f t="shared" si="26"/>
        <v>0</v>
      </c>
      <c r="AT52" s="6">
        <f t="shared" si="26"/>
        <v>0</v>
      </c>
      <c r="AU52" s="6">
        <f t="shared" si="26"/>
        <v>0</v>
      </c>
      <c r="AV52" s="7">
        <f t="shared" si="26"/>
        <v>0</v>
      </c>
      <c r="AW52" s="6"/>
      <c r="AX52" s="6"/>
      <c r="AY52">
        <f t="shared" si="23"/>
        <v>0</v>
      </c>
    </row>
    <row r="53" spans="21:51">
      <c r="AB53">
        <v>10</v>
      </c>
      <c r="AC53" s="5">
        <f t="shared" ref="AC53:AV53" si="27">AC12*$B$15</f>
        <v>0</v>
      </c>
      <c r="AD53" s="6">
        <f t="shared" si="27"/>
        <v>0</v>
      </c>
      <c r="AE53" s="6">
        <f t="shared" si="27"/>
        <v>0</v>
      </c>
      <c r="AF53" s="6">
        <f t="shared" si="27"/>
        <v>0</v>
      </c>
      <c r="AG53" s="6">
        <f t="shared" si="27"/>
        <v>0.2256304299271065</v>
      </c>
      <c r="AH53" s="6">
        <f t="shared" si="27"/>
        <v>-0.45126085985421299</v>
      </c>
      <c r="AI53" s="11">
        <f t="shared" si="27"/>
        <v>0.2256304299271065</v>
      </c>
      <c r="AJ53" s="11">
        <f t="shared" si="27"/>
        <v>0</v>
      </c>
      <c r="AK53" s="11">
        <f t="shared" si="27"/>
        <v>0</v>
      </c>
      <c r="AL53" s="11">
        <f t="shared" si="27"/>
        <v>0</v>
      </c>
      <c r="AM53" s="11">
        <f t="shared" si="27"/>
        <v>0</v>
      </c>
      <c r="AN53" s="11">
        <f t="shared" si="27"/>
        <v>0</v>
      </c>
      <c r="AO53" s="11">
        <f t="shared" si="27"/>
        <v>0</v>
      </c>
      <c r="AP53" s="6">
        <f t="shared" si="27"/>
        <v>0</v>
      </c>
      <c r="AQ53" s="6">
        <f t="shared" si="27"/>
        <v>0</v>
      </c>
      <c r="AR53" s="6">
        <f t="shared" si="27"/>
        <v>0</v>
      </c>
      <c r="AS53" s="6">
        <f t="shared" si="27"/>
        <v>0</v>
      </c>
      <c r="AT53" s="6">
        <f t="shared" si="27"/>
        <v>0</v>
      </c>
      <c r="AU53" s="6">
        <f t="shared" si="27"/>
        <v>0</v>
      </c>
      <c r="AV53" s="7">
        <f t="shared" si="27"/>
        <v>0</v>
      </c>
      <c r="AW53" s="6"/>
      <c r="AX53" s="6"/>
      <c r="AY53">
        <f t="shared" si="23"/>
        <v>0</v>
      </c>
    </row>
    <row r="54" spans="21:51">
      <c r="U54" s="82" t="s">
        <v>25</v>
      </c>
      <c r="V54" s="83"/>
      <c r="W54" s="83"/>
      <c r="X54" s="83"/>
      <c r="Y54" s="83"/>
      <c r="Z54" s="83"/>
      <c r="AA54" s="84"/>
      <c r="AB54">
        <v>11</v>
      </c>
      <c r="AC54" s="5">
        <f t="shared" ref="AC54:AV54" si="28">AC13*$B$15</f>
        <v>0</v>
      </c>
      <c r="AD54" s="6">
        <f t="shared" si="28"/>
        <v>0</v>
      </c>
      <c r="AE54" s="6">
        <f t="shared" si="28"/>
        <v>0</v>
      </c>
      <c r="AF54" s="6">
        <f t="shared" si="28"/>
        <v>0</v>
      </c>
      <c r="AG54" s="6">
        <f t="shared" si="28"/>
        <v>0</v>
      </c>
      <c r="AH54" s="6">
        <f t="shared" si="28"/>
        <v>0.2256304299271065</v>
      </c>
      <c r="AI54" s="11">
        <f t="shared" si="28"/>
        <v>-0.45126085985421299</v>
      </c>
      <c r="AJ54" s="11">
        <f t="shared" si="28"/>
        <v>0.2256304299271065</v>
      </c>
      <c r="AK54" s="11">
        <f t="shared" si="28"/>
        <v>0</v>
      </c>
      <c r="AL54" s="11">
        <f t="shared" si="28"/>
        <v>0</v>
      </c>
      <c r="AM54" s="11">
        <f t="shared" si="28"/>
        <v>0</v>
      </c>
      <c r="AN54" s="11">
        <f t="shared" si="28"/>
        <v>0</v>
      </c>
      <c r="AO54" s="11">
        <f t="shared" si="28"/>
        <v>0</v>
      </c>
      <c r="AP54" s="6">
        <f t="shared" si="28"/>
        <v>0</v>
      </c>
      <c r="AQ54" s="6">
        <f t="shared" si="28"/>
        <v>0</v>
      </c>
      <c r="AR54" s="6">
        <f t="shared" si="28"/>
        <v>0</v>
      </c>
      <c r="AS54" s="6">
        <f t="shared" si="28"/>
        <v>0</v>
      </c>
      <c r="AT54" s="6">
        <f t="shared" si="28"/>
        <v>0</v>
      </c>
      <c r="AU54" s="6">
        <f t="shared" si="28"/>
        <v>0</v>
      </c>
      <c r="AV54" s="7">
        <f t="shared" si="28"/>
        <v>0</v>
      </c>
      <c r="AW54" s="6"/>
      <c r="AX54" s="6"/>
      <c r="AY54">
        <f t="shared" si="23"/>
        <v>0</v>
      </c>
    </row>
    <row r="55" spans="21:51">
      <c r="U55" s="88"/>
      <c r="V55" s="89"/>
      <c r="W55" s="89"/>
      <c r="X55" s="89"/>
      <c r="Y55" s="89"/>
      <c r="Z55" s="89"/>
      <c r="AA55" s="90"/>
      <c r="AB55">
        <v>12</v>
      </c>
      <c r="AC55" s="5">
        <f t="shared" ref="AC55:AV55" si="29">AC14*$B$15</f>
        <v>0</v>
      </c>
      <c r="AD55" s="6">
        <f t="shared" si="29"/>
        <v>0</v>
      </c>
      <c r="AE55" s="6">
        <f t="shared" si="29"/>
        <v>0</v>
      </c>
      <c r="AF55" s="6">
        <f t="shared" si="29"/>
        <v>0</v>
      </c>
      <c r="AG55" s="6">
        <f t="shared" si="29"/>
        <v>0</v>
      </c>
      <c r="AH55" s="6">
        <f t="shared" si="29"/>
        <v>0</v>
      </c>
      <c r="AI55" s="11">
        <f t="shared" si="29"/>
        <v>0</v>
      </c>
      <c r="AJ55" s="11">
        <f t="shared" si="29"/>
        <v>0</v>
      </c>
      <c r="AK55" s="11">
        <f t="shared" si="29"/>
        <v>0.2256304299271065</v>
      </c>
      <c r="AL55" s="11">
        <f t="shared" si="29"/>
        <v>-0.45126085985421299</v>
      </c>
      <c r="AM55" s="11">
        <f t="shared" si="29"/>
        <v>0.2256304299271065</v>
      </c>
      <c r="AN55" s="11">
        <f t="shared" si="29"/>
        <v>0</v>
      </c>
      <c r="AO55" s="11">
        <f t="shared" si="29"/>
        <v>0</v>
      </c>
      <c r="AP55" s="6">
        <f t="shared" si="29"/>
        <v>0</v>
      </c>
      <c r="AQ55" s="6">
        <f t="shared" si="29"/>
        <v>0</v>
      </c>
      <c r="AR55" s="6">
        <f t="shared" si="29"/>
        <v>0</v>
      </c>
      <c r="AS55" s="6">
        <f t="shared" si="29"/>
        <v>0</v>
      </c>
      <c r="AT55" s="6">
        <f t="shared" si="29"/>
        <v>0</v>
      </c>
      <c r="AU55" s="6">
        <f t="shared" si="29"/>
        <v>0</v>
      </c>
      <c r="AV55" s="7">
        <f t="shared" si="29"/>
        <v>0</v>
      </c>
      <c r="AW55" s="6"/>
      <c r="AX55" s="6"/>
      <c r="AY55">
        <f t="shared" si="23"/>
        <v>0</v>
      </c>
    </row>
    <row r="56" spans="21:51">
      <c r="AB56">
        <v>13</v>
      </c>
      <c r="AC56" s="5">
        <f t="shared" ref="AC56:AV56" si="30">AC15*$B$15</f>
        <v>0</v>
      </c>
      <c r="AD56" s="6">
        <f t="shared" si="30"/>
        <v>0</v>
      </c>
      <c r="AE56" s="6">
        <f t="shared" si="30"/>
        <v>0</v>
      </c>
      <c r="AF56" s="6">
        <f t="shared" si="30"/>
        <v>0</v>
      </c>
      <c r="AG56" s="6">
        <f t="shared" si="30"/>
        <v>0</v>
      </c>
      <c r="AH56" s="6">
        <f t="shared" si="30"/>
        <v>0</v>
      </c>
      <c r="AI56" s="11">
        <f t="shared" si="30"/>
        <v>0</v>
      </c>
      <c r="AJ56" s="11">
        <f t="shared" si="30"/>
        <v>0</v>
      </c>
      <c r="AK56" s="11">
        <f t="shared" si="30"/>
        <v>0</v>
      </c>
      <c r="AL56" s="11">
        <f t="shared" si="30"/>
        <v>0.2256304299271065</v>
      </c>
      <c r="AM56" s="11">
        <f t="shared" si="30"/>
        <v>-0.45126085985421299</v>
      </c>
      <c r="AN56" s="11">
        <f t="shared" si="30"/>
        <v>0.2256304299271065</v>
      </c>
      <c r="AO56" s="11">
        <f t="shared" si="30"/>
        <v>0</v>
      </c>
      <c r="AP56" s="6">
        <f t="shared" si="30"/>
        <v>0</v>
      </c>
      <c r="AQ56" s="6">
        <f t="shared" si="30"/>
        <v>0</v>
      </c>
      <c r="AR56" s="6">
        <f t="shared" si="30"/>
        <v>0</v>
      </c>
      <c r="AS56" s="6">
        <f t="shared" si="30"/>
        <v>0</v>
      </c>
      <c r="AT56" s="6">
        <f t="shared" si="30"/>
        <v>0</v>
      </c>
      <c r="AU56" s="6">
        <f t="shared" si="30"/>
        <v>0</v>
      </c>
      <c r="AV56" s="7">
        <f t="shared" si="30"/>
        <v>0</v>
      </c>
      <c r="AW56" s="6"/>
      <c r="AX56" s="6"/>
      <c r="AY56">
        <f t="shared" si="23"/>
        <v>0</v>
      </c>
    </row>
    <row r="57" spans="21:51">
      <c r="AB57">
        <v>14</v>
      </c>
      <c r="AC57" s="5">
        <f t="shared" ref="AC57:AV57" si="31">AC16*$B$15</f>
        <v>0</v>
      </c>
      <c r="AD57" s="6">
        <f t="shared" si="31"/>
        <v>0</v>
      </c>
      <c r="AE57" s="6">
        <f t="shared" si="31"/>
        <v>0</v>
      </c>
      <c r="AF57" s="6">
        <f t="shared" si="31"/>
        <v>0</v>
      </c>
      <c r="AG57" s="6">
        <f t="shared" si="31"/>
        <v>0</v>
      </c>
      <c r="AH57" s="6">
        <f t="shared" si="31"/>
        <v>0</v>
      </c>
      <c r="AI57" s="11">
        <f t="shared" si="31"/>
        <v>0</v>
      </c>
      <c r="AJ57" s="11">
        <f t="shared" si="31"/>
        <v>0</v>
      </c>
      <c r="AK57" s="11">
        <f t="shared" si="31"/>
        <v>0</v>
      </c>
      <c r="AL57" s="11">
        <f t="shared" si="31"/>
        <v>0</v>
      </c>
      <c r="AM57" s="11">
        <f t="shared" si="31"/>
        <v>0</v>
      </c>
      <c r="AN57" s="11">
        <f t="shared" si="31"/>
        <v>0</v>
      </c>
      <c r="AO57" s="11">
        <f t="shared" si="31"/>
        <v>0.2256304299271065</v>
      </c>
      <c r="AP57" s="6">
        <f t="shared" si="31"/>
        <v>-0.45126085985421299</v>
      </c>
      <c r="AQ57" s="6">
        <f t="shared" si="31"/>
        <v>0.2256304299271065</v>
      </c>
      <c r="AR57" s="6">
        <f t="shared" si="31"/>
        <v>0</v>
      </c>
      <c r="AS57" s="6">
        <f t="shared" si="31"/>
        <v>0</v>
      </c>
      <c r="AT57" s="6">
        <f t="shared" si="31"/>
        <v>0</v>
      </c>
      <c r="AU57" s="6">
        <f t="shared" si="31"/>
        <v>0</v>
      </c>
      <c r="AV57" s="7">
        <f t="shared" si="31"/>
        <v>0</v>
      </c>
      <c r="AW57" s="6"/>
      <c r="AX57" s="6"/>
      <c r="AY57">
        <f t="shared" si="23"/>
        <v>0</v>
      </c>
    </row>
    <row r="58" spans="21:51">
      <c r="AB58">
        <v>15</v>
      </c>
      <c r="AC58" s="5">
        <f t="shared" ref="AC58:AV58" si="32">AC17*$B$15</f>
        <v>0</v>
      </c>
      <c r="AD58" s="6">
        <f t="shared" si="32"/>
        <v>0</v>
      </c>
      <c r="AE58" s="6">
        <f t="shared" si="32"/>
        <v>0</v>
      </c>
      <c r="AF58" s="6">
        <f t="shared" si="32"/>
        <v>0</v>
      </c>
      <c r="AG58" s="6">
        <f t="shared" si="32"/>
        <v>0</v>
      </c>
      <c r="AH58" s="6">
        <f t="shared" si="32"/>
        <v>0</v>
      </c>
      <c r="AI58" s="11">
        <f t="shared" si="32"/>
        <v>0</v>
      </c>
      <c r="AJ58" s="11">
        <f t="shared" si="32"/>
        <v>0</v>
      </c>
      <c r="AK58" s="11">
        <f t="shared" si="32"/>
        <v>0</v>
      </c>
      <c r="AL58" s="11">
        <f t="shared" si="32"/>
        <v>0</v>
      </c>
      <c r="AM58" s="11">
        <f t="shared" si="32"/>
        <v>0</v>
      </c>
      <c r="AN58" s="11">
        <f t="shared" si="32"/>
        <v>0</v>
      </c>
      <c r="AO58" s="11">
        <f t="shared" si="32"/>
        <v>0</v>
      </c>
      <c r="AP58" s="6">
        <f t="shared" si="32"/>
        <v>0.2256304299271065</v>
      </c>
      <c r="AQ58" s="6">
        <f t="shared" si="32"/>
        <v>-0.45126085985421299</v>
      </c>
      <c r="AR58" s="6">
        <f t="shared" si="32"/>
        <v>0.2256304299271065</v>
      </c>
      <c r="AS58" s="6">
        <f t="shared" si="32"/>
        <v>0</v>
      </c>
      <c r="AT58" s="6">
        <f t="shared" si="32"/>
        <v>0</v>
      </c>
      <c r="AU58" s="6">
        <f t="shared" si="32"/>
        <v>0</v>
      </c>
      <c r="AV58" s="7">
        <f t="shared" si="32"/>
        <v>0</v>
      </c>
      <c r="AW58" s="6"/>
      <c r="AX58" s="6"/>
      <c r="AY58">
        <f t="shared" si="23"/>
        <v>0</v>
      </c>
    </row>
    <row r="59" spans="21:51">
      <c r="AB59">
        <v>16</v>
      </c>
      <c r="AC59" s="5">
        <f t="shared" ref="AC59:AV59" si="33">AC18*$B$15</f>
        <v>0</v>
      </c>
      <c r="AD59" s="6">
        <f t="shared" si="33"/>
        <v>0</v>
      </c>
      <c r="AE59" s="6">
        <f t="shared" si="33"/>
        <v>0</v>
      </c>
      <c r="AF59" s="6">
        <f t="shared" si="33"/>
        <v>0</v>
      </c>
      <c r="AG59" s="6">
        <f t="shared" si="33"/>
        <v>0</v>
      </c>
      <c r="AH59" s="6">
        <f t="shared" si="33"/>
        <v>0</v>
      </c>
      <c r="AI59" s="11">
        <f t="shared" si="33"/>
        <v>0</v>
      </c>
      <c r="AJ59" s="11">
        <f t="shared" si="33"/>
        <v>0</v>
      </c>
      <c r="AK59" s="11">
        <f t="shared" si="33"/>
        <v>0</v>
      </c>
      <c r="AL59" s="11">
        <f t="shared" si="33"/>
        <v>0</v>
      </c>
      <c r="AM59" s="11">
        <f t="shared" si="33"/>
        <v>0</v>
      </c>
      <c r="AN59" s="11">
        <f t="shared" si="33"/>
        <v>0</v>
      </c>
      <c r="AO59" s="11">
        <f t="shared" si="33"/>
        <v>0</v>
      </c>
      <c r="AP59" s="6">
        <f t="shared" si="33"/>
        <v>0</v>
      </c>
      <c r="AQ59" s="6">
        <f t="shared" si="33"/>
        <v>0</v>
      </c>
      <c r="AR59" s="6">
        <f t="shared" si="33"/>
        <v>0</v>
      </c>
      <c r="AS59" s="6">
        <f t="shared" si="33"/>
        <v>0.2256304299271065</v>
      </c>
      <c r="AT59" s="6">
        <f t="shared" si="33"/>
        <v>-0.45126085985421299</v>
      </c>
      <c r="AU59" s="6">
        <f t="shared" si="33"/>
        <v>0.2256304299271065</v>
      </c>
      <c r="AV59" s="7">
        <f t="shared" si="33"/>
        <v>0</v>
      </c>
      <c r="AW59" s="6"/>
      <c r="AX59" s="6"/>
      <c r="AY59">
        <f t="shared" si="23"/>
        <v>0</v>
      </c>
    </row>
    <row r="60" spans="21:51">
      <c r="AB60">
        <v>17</v>
      </c>
      <c r="AC60" s="8">
        <f t="shared" ref="AC60:AV60" si="34">AC19*$B$15</f>
        <v>0</v>
      </c>
      <c r="AD60" s="9">
        <f t="shared" si="34"/>
        <v>0</v>
      </c>
      <c r="AE60" s="9">
        <f t="shared" si="34"/>
        <v>0</v>
      </c>
      <c r="AF60" s="9">
        <f t="shared" si="34"/>
        <v>0</v>
      </c>
      <c r="AG60" s="9">
        <f t="shared" si="34"/>
        <v>0</v>
      </c>
      <c r="AH60" s="9">
        <f t="shared" si="34"/>
        <v>0</v>
      </c>
      <c r="AI60" s="15">
        <f t="shared" si="34"/>
        <v>0</v>
      </c>
      <c r="AJ60" s="15">
        <f t="shared" si="34"/>
        <v>0</v>
      </c>
      <c r="AK60" s="15">
        <f t="shared" si="34"/>
        <v>0</v>
      </c>
      <c r="AL60" s="15">
        <f t="shared" si="34"/>
        <v>0</v>
      </c>
      <c r="AM60" s="15">
        <f t="shared" si="34"/>
        <v>0</v>
      </c>
      <c r="AN60" s="15">
        <f t="shared" si="34"/>
        <v>0</v>
      </c>
      <c r="AO60" s="15">
        <f t="shared" si="34"/>
        <v>0</v>
      </c>
      <c r="AP60" s="9">
        <f t="shared" si="34"/>
        <v>0</v>
      </c>
      <c r="AQ60" s="9">
        <f t="shared" si="34"/>
        <v>0</v>
      </c>
      <c r="AR60" s="9">
        <f t="shared" si="34"/>
        <v>0</v>
      </c>
      <c r="AS60" s="9">
        <f t="shared" si="34"/>
        <v>0</v>
      </c>
      <c r="AT60" s="9">
        <f t="shared" si="34"/>
        <v>0.2256304299271065</v>
      </c>
      <c r="AU60" s="9">
        <f t="shared" si="34"/>
        <v>-0.45126085985421299</v>
      </c>
      <c r="AV60" s="10">
        <f t="shared" si="34"/>
        <v>0.2256304299271065</v>
      </c>
      <c r="AW60" s="6"/>
      <c r="AX60" s="6"/>
      <c r="AY60">
        <f t="shared" si="23"/>
        <v>0</v>
      </c>
    </row>
    <row r="61" spans="21:51">
      <c r="AB61">
        <v>18</v>
      </c>
      <c r="AC61" s="5">
        <f t="shared" ref="AC61:AV61" si="35">AC20*$B$15</f>
        <v>0.2256304299271065</v>
      </c>
      <c r="AD61" s="6">
        <f t="shared" si="35"/>
        <v>0</v>
      </c>
      <c r="AE61" s="6">
        <f t="shared" si="35"/>
        <v>0</v>
      </c>
      <c r="AF61" s="6">
        <f t="shared" si="35"/>
        <v>0</v>
      </c>
      <c r="AG61" s="6">
        <f t="shared" si="35"/>
        <v>-0.45126085985421299</v>
      </c>
      <c r="AH61" s="6">
        <f t="shared" si="35"/>
        <v>0</v>
      </c>
      <c r="AI61" s="11">
        <f t="shared" si="35"/>
        <v>0</v>
      </c>
      <c r="AJ61" s="11">
        <f t="shared" si="35"/>
        <v>0</v>
      </c>
      <c r="AK61" s="11">
        <f t="shared" si="35"/>
        <v>0.2256304299271065</v>
      </c>
      <c r="AL61" s="11">
        <f t="shared" si="35"/>
        <v>0</v>
      </c>
      <c r="AM61" s="11">
        <f t="shared" si="35"/>
        <v>0</v>
      </c>
      <c r="AN61" s="11">
        <f t="shared" si="35"/>
        <v>0</v>
      </c>
      <c r="AO61" s="11">
        <f t="shared" si="35"/>
        <v>0</v>
      </c>
      <c r="AP61" s="6">
        <f t="shared" si="35"/>
        <v>0</v>
      </c>
      <c r="AQ61" s="6">
        <f t="shared" si="35"/>
        <v>0</v>
      </c>
      <c r="AR61" s="6">
        <f t="shared" si="35"/>
        <v>0</v>
      </c>
      <c r="AS61" s="6">
        <f t="shared" si="35"/>
        <v>0</v>
      </c>
      <c r="AT61" s="6">
        <f t="shared" si="35"/>
        <v>0</v>
      </c>
      <c r="AU61" s="6">
        <f t="shared" si="35"/>
        <v>0</v>
      </c>
      <c r="AV61" s="7">
        <f t="shared" si="35"/>
        <v>0</v>
      </c>
      <c r="AW61" s="6"/>
      <c r="AX61" s="6"/>
      <c r="AY61">
        <f t="shared" si="23"/>
        <v>0</v>
      </c>
    </row>
    <row r="62" spans="21:51">
      <c r="AB62">
        <v>19</v>
      </c>
      <c r="AC62" s="5">
        <f t="shared" ref="AC62:AV62" si="36">AC21*$B$15</f>
        <v>0</v>
      </c>
      <c r="AD62" s="6">
        <f t="shared" si="36"/>
        <v>0.2256304299271065</v>
      </c>
      <c r="AE62" s="6">
        <f t="shared" si="36"/>
        <v>0</v>
      </c>
      <c r="AF62" s="6">
        <f t="shared" si="36"/>
        <v>0</v>
      </c>
      <c r="AG62" s="6">
        <f t="shared" si="36"/>
        <v>0</v>
      </c>
      <c r="AH62" s="6">
        <f t="shared" si="36"/>
        <v>-0.45126085985421299</v>
      </c>
      <c r="AI62" s="11">
        <f t="shared" si="36"/>
        <v>0</v>
      </c>
      <c r="AJ62" s="11">
        <f t="shared" si="36"/>
        <v>0</v>
      </c>
      <c r="AK62" s="11">
        <f t="shared" si="36"/>
        <v>0</v>
      </c>
      <c r="AL62" s="11">
        <f t="shared" si="36"/>
        <v>0.2256304299271065</v>
      </c>
      <c r="AM62" s="11">
        <f t="shared" si="36"/>
        <v>0</v>
      </c>
      <c r="AN62" s="11">
        <f t="shared" si="36"/>
        <v>0</v>
      </c>
      <c r="AO62" s="11">
        <f t="shared" si="36"/>
        <v>0</v>
      </c>
      <c r="AP62" s="6">
        <f t="shared" si="36"/>
        <v>0</v>
      </c>
      <c r="AQ62" s="6">
        <f t="shared" si="36"/>
        <v>0</v>
      </c>
      <c r="AR62" s="6">
        <f t="shared" si="36"/>
        <v>0</v>
      </c>
      <c r="AS62" s="6">
        <f t="shared" si="36"/>
        <v>0</v>
      </c>
      <c r="AT62" s="6">
        <f t="shared" si="36"/>
        <v>0</v>
      </c>
      <c r="AU62" s="6">
        <f t="shared" si="36"/>
        <v>0</v>
      </c>
      <c r="AV62" s="7">
        <f t="shared" si="36"/>
        <v>0</v>
      </c>
      <c r="AW62" s="6"/>
      <c r="AX62" s="6"/>
      <c r="AY62">
        <f t="shared" si="23"/>
        <v>0</v>
      </c>
    </row>
    <row r="63" spans="21:51">
      <c r="AB63">
        <v>20</v>
      </c>
      <c r="AC63" s="5">
        <f t="shared" ref="AC63:AV63" si="37">AC22*$B$15</f>
        <v>0</v>
      </c>
      <c r="AD63" s="6">
        <f t="shared" si="37"/>
        <v>0</v>
      </c>
      <c r="AE63" s="6">
        <f t="shared" si="37"/>
        <v>0.2256304299271065</v>
      </c>
      <c r="AF63" s="6">
        <f t="shared" si="37"/>
        <v>0</v>
      </c>
      <c r="AG63" s="6">
        <f t="shared" si="37"/>
        <v>0</v>
      </c>
      <c r="AH63" s="6">
        <f t="shared" si="37"/>
        <v>0</v>
      </c>
      <c r="AI63" s="11">
        <f t="shared" si="37"/>
        <v>-0.45126085985421299</v>
      </c>
      <c r="AJ63" s="11">
        <f t="shared" si="37"/>
        <v>0</v>
      </c>
      <c r="AK63" s="11">
        <f t="shared" si="37"/>
        <v>0</v>
      </c>
      <c r="AL63" s="11">
        <f t="shared" si="37"/>
        <v>0</v>
      </c>
      <c r="AM63" s="11">
        <f t="shared" si="37"/>
        <v>0.2256304299271065</v>
      </c>
      <c r="AN63" s="11">
        <f t="shared" si="37"/>
        <v>0</v>
      </c>
      <c r="AO63" s="11">
        <f t="shared" si="37"/>
        <v>0</v>
      </c>
      <c r="AP63" s="6">
        <f t="shared" si="37"/>
        <v>0</v>
      </c>
      <c r="AQ63" s="6">
        <f t="shared" si="37"/>
        <v>0</v>
      </c>
      <c r="AR63" s="6">
        <f t="shared" si="37"/>
        <v>0</v>
      </c>
      <c r="AS63" s="6">
        <f t="shared" si="37"/>
        <v>0</v>
      </c>
      <c r="AT63" s="6">
        <f t="shared" si="37"/>
        <v>0</v>
      </c>
      <c r="AU63" s="6">
        <f t="shared" si="37"/>
        <v>0</v>
      </c>
      <c r="AV63" s="7">
        <f t="shared" si="37"/>
        <v>0</v>
      </c>
      <c r="AW63" s="6"/>
      <c r="AX63" s="6"/>
      <c r="AY63">
        <f t="shared" si="23"/>
        <v>0</v>
      </c>
    </row>
    <row r="64" spans="21:51">
      <c r="AB64">
        <v>21</v>
      </c>
      <c r="AC64" s="5">
        <f t="shared" ref="AC64:AV64" si="38">AC23*$B$15</f>
        <v>0</v>
      </c>
      <c r="AD64" s="6">
        <f t="shared" si="38"/>
        <v>0</v>
      </c>
      <c r="AE64" s="6">
        <f t="shared" si="38"/>
        <v>0</v>
      </c>
      <c r="AF64" s="6">
        <f t="shared" si="38"/>
        <v>0.2256304299271065</v>
      </c>
      <c r="AG64" s="6">
        <f t="shared" si="38"/>
        <v>0</v>
      </c>
      <c r="AH64" s="6">
        <f t="shared" si="38"/>
        <v>0</v>
      </c>
      <c r="AI64" s="11">
        <f t="shared" si="38"/>
        <v>0</v>
      </c>
      <c r="AJ64" s="11">
        <f t="shared" si="38"/>
        <v>-0.45126085985421299</v>
      </c>
      <c r="AK64" s="11">
        <f t="shared" si="38"/>
        <v>0</v>
      </c>
      <c r="AL64" s="11">
        <f t="shared" si="38"/>
        <v>0</v>
      </c>
      <c r="AM64" s="11">
        <f t="shared" si="38"/>
        <v>0</v>
      </c>
      <c r="AN64" s="11">
        <f t="shared" si="38"/>
        <v>0.2256304299271065</v>
      </c>
      <c r="AO64" s="11">
        <f t="shared" si="38"/>
        <v>0</v>
      </c>
      <c r="AP64" s="6">
        <f t="shared" si="38"/>
        <v>0</v>
      </c>
      <c r="AQ64" s="6">
        <f t="shared" si="38"/>
        <v>0</v>
      </c>
      <c r="AR64" s="6">
        <f t="shared" si="38"/>
        <v>0</v>
      </c>
      <c r="AS64" s="6">
        <f t="shared" si="38"/>
        <v>0</v>
      </c>
      <c r="AT64" s="6">
        <f t="shared" si="38"/>
        <v>0</v>
      </c>
      <c r="AU64" s="6">
        <f t="shared" si="38"/>
        <v>0</v>
      </c>
      <c r="AV64" s="7">
        <f t="shared" si="38"/>
        <v>0</v>
      </c>
      <c r="AW64" s="6"/>
      <c r="AX64" s="6"/>
      <c r="AY64">
        <f t="shared" si="23"/>
        <v>0</v>
      </c>
    </row>
    <row r="65" spans="28:51">
      <c r="AB65">
        <v>22</v>
      </c>
      <c r="AC65" s="5">
        <f t="shared" ref="AC65:AV65" si="39">AC24*$B$15</f>
        <v>0</v>
      </c>
      <c r="AD65" s="6">
        <f t="shared" si="39"/>
        <v>0</v>
      </c>
      <c r="AE65" s="6">
        <f t="shared" si="39"/>
        <v>0</v>
      </c>
      <c r="AF65" s="6">
        <f t="shared" si="39"/>
        <v>0</v>
      </c>
      <c r="AG65" s="6">
        <f t="shared" si="39"/>
        <v>0.2256304299271065</v>
      </c>
      <c r="AH65" s="6">
        <f t="shared" si="39"/>
        <v>0</v>
      </c>
      <c r="AI65" s="11">
        <f t="shared" si="39"/>
        <v>0</v>
      </c>
      <c r="AJ65" s="11">
        <f t="shared" si="39"/>
        <v>0</v>
      </c>
      <c r="AK65" s="11">
        <f t="shared" si="39"/>
        <v>-0.45126085985421299</v>
      </c>
      <c r="AL65" s="11">
        <f t="shared" si="39"/>
        <v>0</v>
      </c>
      <c r="AM65" s="11">
        <f t="shared" si="39"/>
        <v>0</v>
      </c>
      <c r="AN65" s="11">
        <f t="shared" si="39"/>
        <v>0</v>
      </c>
      <c r="AO65" s="11">
        <f t="shared" si="39"/>
        <v>0.2256304299271065</v>
      </c>
      <c r="AP65" s="6">
        <f t="shared" si="39"/>
        <v>0</v>
      </c>
      <c r="AQ65" s="6">
        <f t="shared" si="39"/>
        <v>0</v>
      </c>
      <c r="AR65" s="6">
        <f t="shared" si="39"/>
        <v>0</v>
      </c>
      <c r="AS65" s="6">
        <f t="shared" si="39"/>
        <v>0</v>
      </c>
      <c r="AT65" s="6">
        <f t="shared" si="39"/>
        <v>0</v>
      </c>
      <c r="AU65" s="6">
        <f t="shared" si="39"/>
        <v>0</v>
      </c>
      <c r="AV65" s="7">
        <f t="shared" si="39"/>
        <v>0</v>
      </c>
      <c r="AW65" s="6"/>
      <c r="AX65" s="6"/>
      <c r="AY65">
        <f t="shared" si="23"/>
        <v>0</v>
      </c>
    </row>
    <row r="66" spans="28:51">
      <c r="AB66" s="17">
        <v>23</v>
      </c>
      <c r="AC66" s="5">
        <f t="shared" ref="AC66:AV66" si="40">AC25*$B$15</f>
        <v>0</v>
      </c>
      <c r="AD66" s="6">
        <f t="shared" si="40"/>
        <v>0</v>
      </c>
      <c r="AE66" s="6">
        <f t="shared" si="40"/>
        <v>0</v>
      </c>
      <c r="AF66" s="6">
        <f t="shared" si="40"/>
        <v>0</v>
      </c>
      <c r="AG66" s="6">
        <f t="shared" si="40"/>
        <v>0</v>
      </c>
      <c r="AH66" s="6">
        <f t="shared" si="40"/>
        <v>0.2256304299271065</v>
      </c>
      <c r="AI66" s="11">
        <f t="shared" si="40"/>
        <v>0</v>
      </c>
      <c r="AJ66" s="11">
        <f t="shared" si="40"/>
        <v>0</v>
      </c>
      <c r="AK66" s="11">
        <f t="shared" si="40"/>
        <v>0</v>
      </c>
      <c r="AL66" s="11">
        <f t="shared" si="40"/>
        <v>-0.45126085985421299</v>
      </c>
      <c r="AM66" s="11">
        <f t="shared" si="40"/>
        <v>0</v>
      </c>
      <c r="AN66" s="11">
        <f t="shared" si="40"/>
        <v>0</v>
      </c>
      <c r="AO66" s="11">
        <f t="shared" si="40"/>
        <v>0</v>
      </c>
      <c r="AP66" s="6">
        <f t="shared" si="40"/>
        <v>0.2256304299271065</v>
      </c>
      <c r="AQ66" s="6">
        <f t="shared" si="40"/>
        <v>0</v>
      </c>
      <c r="AR66" s="6">
        <f t="shared" si="40"/>
        <v>0</v>
      </c>
      <c r="AS66" s="6">
        <f t="shared" si="40"/>
        <v>0</v>
      </c>
      <c r="AT66" s="6">
        <f t="shared" si="40"/>
        <v>0</v>
      </c>
      <c r="AU66" s="6">
        <f t="shared" si="40"/>
        <v>0</v>
      </c>
      <c r="AV66" s="7">
        <f t="shared" si="40"/>
        <v>0</v>
      </c>
      <c r="AW66" s="6"/>
      <c r="AX66" s="6"/>
      <c r="AY66">
        <f t="shared" si="23"/>
        <v>0</v>
      </c>
    </row>
    <row r="67" spans="28:51">
      <c r="AB67" s="17">
        <v>24</v>
      </c>
      <c r="AC67" s="5">
        <f t="shared" ref="AC67:AV67" si="41">AC26*$B$15</f>
        <v>0</v>
      </c>
      <c r="AD67" s="6">
        <f t="shared" si="41"/>
        <v>0</v>
      </c>
      <c r="AE67" s="6">
        <f t="shared" si="41"/>
        <v>0</v>
      </c>
      <c r="AF67" s="6">
        <f t="shared" si="41"/>
        <v>0</v>
      </c>
      <c r="AG67" s="6">
        <f t="shared" si="41"/>
        <v>0</v>
      </c>
      <c r="AH67" s="6">
        <f t="shared" si="41"/>
        <v>0</v>
      </c>
      <c r="AI67" s="11">
        <f t="shared" si="41"/>
        <v>0.2256304299271065</v>
      </c>
      <c r="AJ67" s="11">
        <f t="shared" si="41"/>
        <v>0</v>
      </c>
      <c r="AK67" s="11">
        <f t="shared" si="41"/>
        <v>0</v>
      </c>
      <c r="AL67" s="11">
        <f t="shared" si="41"/>
        <v>0</v>
      </c>
      <c r="AM67" s="11">
        <f t="shared" si="41"/>
        <v>-0.45126085985421299</v>
      </c>
      <c r="AN67" s="11">
        <f t="shared" si="41"/>
        <v>0</v>
      </c>
      <c r="AO67" s="11">
        <f t="shared" si="41"/>
        <v>0</v>
      </c>
      <c r="AP67" s="6">
        <f t="shared" si="41"/>
        <v>0</v>
      </c>
      <c r="AQ67" s="6">
        <f t="shared" si="41"/>
        <v>0.2256304299271065</v>
      </c>
      <c r="AR67" s="6">
        <f t="shared" si="41"/>
        <v>0</v>
      </c>
      <c r="AS67" s="6">
        <f t="shared" si="41"/>
        <v>0</v>
      </c>
      <c r="AT67" s="6">
        <f t="shared" si="41"/>
        <v>0</v>
      </c>
      <c r="AU67" s="6">
        <f t="shared" si="41"/>
        <v>0</v>
      </c>
      <c r="AV67" s="7">
        <f t="shared" si="41"/>
        <v>0</v>
      </c>
      <c r="AW67" s="6"/>
      <c r="AX67" s="6"/>
      <c r="AY67">
        <f t="shared" si="23"/>
        <v>0</v>
      </c>
    </row>
    <row r="68" spans="28:51">
      <c r="AB68" s="17">
        <v>25</v>
      </c>
      <c r="AC68" s="5">
        <f t="shared" ref="AC68:AV68" si="42">AC27*$B$15</f>
        <v>0</v>
      </c>
      <c r="AD68" s="6">
        <f t="shared" si="42"/>
        <v>0</v>
      </c>
      <c r="AE68" s="6">
        <f t="shared" si="42"/>
        <v>0</v>
      </c>
      <c r="AF68" s="6">
        <f t="shared" si="42"/>
        <v>0</v>
      </c>
      <c r="AG68" s="6">
        <f t="shared" si="42"/>
        <v>0</v>
      </c>
      <c r="AH68" s="6">
        <f t="shared" si="42"/>
        <v>0</v>
      </c>
      <c r="AI68" s="11">
        <f t="shared" si="42"/>
        <v>0</v>
      </c>
      <c r="AJ68" s="11">
        <f t="shared" si="42"/>
        <v>0.2256304299271065</v>
      </c>
      <c r="AK68" s="11">
        <f t="shared" si="42"/>
        <v>0</v>
      </c>
      <c r="AL68" s="11">
        <f t="shared" si="42"/>
        <v>0</v>
      </c>
      <c r="AM68" s="11">
        <f t="shared" si="42"/>
        <v>0</v>
      </c>
      <c r="AN68" s="11">
        <f t="shared" si="42"/>
        <v>-0.45126085985421299</v>
      </c>
      <c r="AO68" s="11">
        <f t="shared" si="42"/>
        <v>0</v>
      </c>
      <c r="AP68" s="6">
        <f t="shared" si="42"/>
        <v>0</v>
      </c>
      <c r="AQ68" s="6">
        <f t="shared" si="42"/>
        <v>0</v>
      </c>
      <c r="AR68" s="6">
        <f t="shared" si="42"/>
        <v>0.2256304299271065</v>
      </c>
      <c r="AS68" s="6">
        <f t="shared" si="42"/>
        <v>0</v>
      </c>
      <c r="AT68" s="6">
        <f t="shared" si="42"/>
        <v>0</v>
      </c>
      <c r="AU68" s="6">
        <f t="shared" si="42"/>
        <v>0</v>
      </c>
      <c r="AV68" s="7">
        <f t="shared" si="42"/>
        <v>0</v>
      </c>
      <c r="AW68" s="6"/>
      <c r="AX68" s="6"/>
      <c r="AY68">
        <f t="shared" si="23"/>
        <v>0</v>
      </c>
    </row>
    <row r="69" spans="28:51">
      <c r="AB69" s="17">
        <v>26</v>
      </c>
      <c r="AC69" s="5">
        <f t="shared" ref="AC69:AV69" si="43">AC28*$B$15</f>
        <v>0</v>
      </c>
      <c r="AD69" s="6">
        <f t="shared" si="43"/>
        <v>0</v>
      </c>
      <c r="AE69" s="6">
        <f t="shared" si="43"/>
        <v>0</v>
      </c>
      <c r="AF69" s="6">
        <f t="shared" si="43"/>
        <v>0</v>
      </c>
      <c r="AG69" s="6">
        <f t="shared" si="43"/>
        <v>0</v>
      </c>
      <c r="AH69" s="6">
        <f t="shared" si="43"/>
        <v>0</v>
      </c>
      <c r="AI69" s="11">
        <f t="shared" si="43"/>
        <v>0</v>
      </c>
      <c r="AJ69" s="11">
        <f t="shared" si="43"/>
        <v>0</v>
      </c>
      <c r="AK69" s="11">
        <f t="shared" si="43"/>
        <v>0.2256304299271065</v>
      </c>
      <c r="AL69" s="11">
        <f t="shared" si="43"/>
        <v>0</v>
      </c>
      <c r="AM69" s="11">
        <f t="shared" si="43"/>
        <v>0</v>
      </c>
      <c r="AN69" s="11">
        <f t="shared" si="43"/>
        <v>0</v>
      </c>
      <c r="AO69" s="11">
        <f t="shared" si="43"/>
        <v>-0.45126085985421299</v>
      </c>
      <c r="AP69" s="6">
        <f t="shared" si="43"/>
        <v>0</v>
      </c>
      <c r="AQ69" s="6">
        <f t="shared" si="43"/>
        <v>0</v>
      </c>
      <c r="AR69" s="6">
        <f t="shared" si="43"/>
        <v>0</v>
      </c>
      <c r="AS69" s="6">
        <f t="shared" si="43"/>
        <v>0.2256304299271065</v>
      </c>
      <c r="AT69" s="6">
        <f t="shared" si="43"/>
        <v>0</v>
      </c>
      <c r="AU69" s="6">
        <f t="shared" si="43"/>
        <v>0</v>
      </c>
      <c r="AV69" s="7">
        <f t="shared" si="43"/>
        <v>0</v>
      </c>
      <c r="AW69" s="6"/>
      <c r="AX69" s="6"/>
      <c r="AY69">
        <f t="shared" si="23"/>
        <v>0</v>
      </c>
    </row>
    <row r="70" spans="28:51">
      <c r="AB70" s="17">
        <v>27</v>
      </c>
      <c r="AC70" s="5">
        <f t="shared" ref="AC70:AV70" si="44">AC29*$B$15</f>
        <v>0</v>
      </c>
      <c r="AD70" s="6">
        <f t="shared" si="44"/>
        <v>0</v>
      </c>
      <c r="AE70" s="6">
        <f t="shared" si="44"/>
        <v>0</v>
      </c>
      <c r="AF70" s="6">
        <f t="shared" si="44"/>
        <v>0</v>
      </c>
      <c r="AG70" s="6">
        <f t="shared" si="44"/>
        <v>0</v>
      </c>
      <c r="AH70" s="6">
        <f t="shared" si="44"/>
        <v>0</v>
      </c>
      <c r="AI70" s="11">
        <f t="shared" si="44"/>
        <v>0</v>
      </c>
      <c r="AJ70" s="11">
        <f t="shared" si="44"/>
        <v>0</v>
      </c>
      <c r="AK70" s="11">
        <f t="shared" si="44"/>
        <v>0</v>
      </c>
      <c r="AL70" s="11">
        <f t="shared" si="44"/>
        <v>0.2256304299271065</v>
      </c>
      <c r="AM70" s="11">
        <f t="shared" si="44"/>
        <v>0</v>
      </c>
      <c r="AN70" s="11">
        <f t="shared" si="44"/>
        <v>0</v>
      </c>
      <c r="AO70" s="11">
        <f t="shared" si="44"/>
        <v>0</v>
      </c>
      <c r="AP70" s="6">
        <f t="shared" si="44"/>
        <v>-0.45126085985421299</v>
      </c>
      <c r="AQ70" s="6">
        <f t="shared" si="44"/>
        <v>0</v>
      </c>
      <c r="AR70" s="6">
        <f t="shared" si="44"/>
        <v>0</v>
      </c>
      <c r="AS70" s="6">
        <f t="shared" si="44"/>
        <v>0</v>
      </c>
      <c r="AT70" s="6">
        <f t="shared" si="44"/>
        <v>0.2256304299271065</v>
      </c>
      <c r="AU70" s="6">
        <f t="shared" si="44"/>
        <v>0</v>
      </c>
      <c r="AV70" s="7">
        <f t="shared" si="44"/>
        <v>0</v>
      </c>
      <c r="AW70" s="6"/>
      <c r="AX70" s="6"/>
      <c r="AY70">
        <f t="shared" si="23"/>
        <v>0</v>
      </c>
    </row>
    <row r="71" spans="28:51">
      <c r="AB71" s="17">
        <v>28</v>
      </c>
      <c r="AC71" s="5">
        <f t="shared" ref="AC71:AV71" si="45">AC30*$B$15</f>
        <v>0</v>
      </c>
      <c r="AD71" s="6">
        <f t="shared" si="45"/>
        <v>0</v>
      </c>
      <c r="AE71" s="6">
        <f t="shared" si="45"/>
        <v>0</v>
      </c>
      <c r="AF71" s="6">
        <f t="shared" si="45"/>
        <v>0</v>
      </c>
      <c r="AG71" s="6">
        <f t="shared" si="45"/>
        <v>0</v>
      </c>
      <c r="AH71" s="6">
        <f t="shared" si="45"/>
        <v>0</v>
      </c>
      <c r="AI71" s="11">
        <f t="shared" si="45"/>
        <v>0</v>
      </c>
      <c r="AJ71" s="11">
        <f t="shared" si="45"/>
        <v>0</v>
      </c>
      <c r="AK71" s="11">
        <f t="shared" si="45"/>
        <v>0</v>
      </c>
      <c r="AL71" s="11">
        <f t="shared" si="45"/>
        <v>0</v>
      </c>
      <c r="AM71" s="11">
        <f t="shared" si="45"/>
        <v>0.2256304299271065</v>
      </c>
      <c r="AN71" s="11">
        <f t="shared" si="45"/>
        <v>0</v>
      </c>
      <c r="AO71" s="11">
        <f t="shared" si="45"/>
        <v>0</v>
      </c>
      <c r="AP71" s="6">
        <f t="shared" si="45"/>
        <v>0</v>
      </c>
      <c r="AQ71" s="6">
        <f t="shared" si="45"/>
        <v>-0.45126085985421299</v>
      </c>
      <c r="AR71" s="6">
        <f t="shared" si="45"/>
        <v>0</v>
      </c>
      <c r="AS71" s="6">
        <f t="shared" si="45"/>
        <v>0</v>
      </c>
      <c r="AT71" s="6">
        <f t="shared" si="45"/>
        <v>0</v>
      </c>
      <c r="AU71" s="6">
        <f t="shared" si="45"/>
        <v>0.2256304299271065</v>
      </c>
      <c r="AV71" s="7">
        <f t="shared" si="45"/>
        <v>0</v>
      </c>
      <c r="AW71" s="6"/>
      <c r="AX71" s="6"/>
      <c r="AY71">
        <f t="shared" si="23"/>
        <v>0</v>
      </c>
    </row>
    <row r="72" spans="28:51">
      <c r="AB72" s="17">
        <v>29</v>
      </c>
      <c r="AC72" s="8">
        <f t="shared" ref="AC72:AV72" si="46">AC31*$B$15</f>
        <v>0</v>
      </c>
      <c r="AD72" s="9">
        <f t="shared" si="46"/>
        <v>0</v>
      </c>
      <c r="AE72" s="9">
        <f t="shared" si="46"/>
        <v>0</v>
      </c>
      <c r="AF72" s="9">
        <f t="shared" si="46"/>
        <v>0</v>
      </c>
      <c r="AG72" s="9">
        <f t="shared" si="46"/>
        <v>0</v>
      </c>
      <c r="AH72" s="9">
        <f t="shared" si="46"/>
        <v>0</v>
      </c>
      <c r="AI72" s="15">
        <f t="shared" si="46"/>
        <v>0</v>
      </c>
      <c r="AJ72" s="15">
        <f t="shared" si="46"/>
        <v>0</v>
      </c>
      <c r="AK72" s="15">
        <f t="shared" si="46"/>
        <v>0</v>
      </c>
      <c r="AL72" s="15">
        <f t="shared" si="46"/>
        <v>0</v>
      </c>
      <c r="AM72" s="15">
        <f t="shared" si="46"/>
        <v>0</v>
      </c>
      <c r="AN72" s="15">
        <f t="shared" si="46"/>
        <v>0.2256304299271065</v>
      </c>
      <c r="AO72" s="15">
        <f t="shared" si="46"/>
        <v>0</v>
      </c>
      <c r="AP72" s="9">
        <f t="shared" si="46"/>
        <v>0</v>
      </c>
      <c r="AQ72" s="9">
        <f t="shared" si="46"/>
        <v>0</v>
      </c>
      <c r="AR72" s="9">
        <f t="shared" si="46"/>
        <v>-0.45126085985421299</v>
      </c>
      <c r="AS72" s="9">
        <f t="shared" si="46"/>
        <v>0</v>
      </c>
      <c r="AT72" s="9">
        <f t="shared" si="46"/>
        <v>0</v>
      </c>
      <c r="AU72" s="9">
        <f t="shared" si="46"/>
        <v>0</v>
      </c>
      <c r="AV72" s="10">
        <f t="shared" si="46"/>
        <v>0.2256304299271065</v>
      </c>
      <c r="AW72" s="6"/>
      <c r="AX72" s="6"/>
      <c r="AY72">
        <f t="shared" si="23"/>
        <v>0</v>
      </c>
    </row>
    <row r="73" spans="28:51">
      <c r="AB73" s="17"/>
      <c r="AC73" s="6"/>
      <c r="AD73" s="6"/>
      <c r="AE73" s="6"/>
      <c r="AF73" s="6"/>
      <c r="AG73" s="6"/>
      <c r="AH73" s="6"/>
      <c r="AI73" s="11"/>
      <c r="AJ73" s="11"/>
      <c r="AK73" s="11"/>
      <c r="AL73" s="11"/>
      <c r="AM73" s="11"/>
      <c r="AN73" s="11"/>
      <c r="AO73" s="11"/>
      <c r="AP73" s="6"/>
      <c r="AQ73" s="6"/>
      <c r="AR73" s="6"/>
      <c r="AS73" s="6"/>
      <c r="AT73" s="6"/>
      <c r="AU73" s="6"/>
      <c r="AV73" s="6"/>
      <c r="AW73" s="6"/>
      <c r="AX73" s="6"/>
    </row>
    <row r="74" spans="28:51">
      <c r="AB74" s="17"/>
      <c r="AC74" s="6"/>
      <c r="AD74" s="6"/>
      <c r="AE74" s="6"/>
      <c r="AF74" s="6"/>
      <c r="AG74" s="6"/>
      <c r="AH74" s="6"/>
      <c r="AI74" s="11"/>
      <c r="AJ74" s="11"/>
      <c r="AK74" s="11"/>
      <c r="AL74" s="11"/>
      <c r="AM74" s="11"/>
      <c r="AN74" s="11"/>
      <c r="AO74" s="11"/>
      <c r="AP74" s="6"/>
      <c r="AQ74" s="6"/>
      <c r="AR74" s="6"/>
      <c r="AS74" s="6"/>
      <c r="AT74" s="6"/>
      <c r="AU74" s="6"/>
      <c r="AV74" s="6"/>
      <c r="AW74" s="6"/>
      <c r="AX74" s="6"/>
    </row>
    <row r="75" spans="28:51">
      <c r="AC75" s="6"/>
      <c r="AD75" s="6"/>
      <c r="AE75" s="6"/>
      <c r="AF75" s="6"/>
      <c r="AG75" s="6"/>
      <c r="AH75" s="6"/>
      <c r="AI75" s="6"/>
      <c r="AJ75" s="6"/>
      <c r="AK75" s="6"/>
      <c r="AL75" s="6"/>
      <c r="AM75" s="6"/>
      <c r="AN75" s="6"/>
      <c r="AO75" s="6"/>
      <c r="AP75" s="6"/>
      <c r="AQ75" s="6"/>
      <c r="AR75" s="6"/>
      <c r="AS75" s="6"/>
      <c r="AT75" s="6"/>
      <c r="AU75" s="6"/>
      <c r="AV75" s="6"/>
      <c r="AW75" s="6"/>
    </row>
    <row r="76" spans="28:51">
      <c r="AC76" s="6"/>
      <c r="AD76" s="6"/>
      <c r="AE76" s="6"/>
      <c r="AF76" s="6"/>
      <c r="AG76" s="6"/>
      <c r="AH76" s="6"/>
      <c r="AI76" s="6"/>
      <c r="AJ76" s="6"/>
      <c r="AK76" s="6"/>
      <c r="AL76" s="6"/>
      <c r="AM76" s="6"/>
      <c r="AN76" s="6"/>
      <c r="AO76" s="6"/>
      <c r="AP76" s="6"/>
      <c r="AQ76" s="6"/>
      <c r="AR76" s="6"/>
      <c r="AS76" s="6"/>
      <c r="AT76" s="6"/>
      <c r="AU76" s="6"/>
      <c r="AV76" s="6"/>
      <c r="AW76" s="6"/>
    </row>
    <row r="77" spans="28:51">
      <c r="AB77">
        <v>1</v>
      </c>
      <c r="AC77" s="2">
        <f t="array" ref="AC77:AV96">MMULT(TRANSPOSE(AC44:AV72),AC44:AV72)</f>
        <v>1.081918181818182</v>
      </c>
      <c r="AD77" s="3">
        <v>-9.1918181818181829E-2</v>
      </c>
      <c r="AE77" s="3">
        <v>5.0909090909090918E-2</v>
      </c>
      <c r="AF77" s="3">
        <v>0</v>
      </c>
      <c r="AG77" s="3">
        <v>-0.10181818181818184</v>
      </c>
      <c r="AH77" s="3">
        <v>0</v>
      </c>
      <c r="AI77" s="3">
        <v>0</v>
      </c>
      <c r="AJ77" s="3">
        <v>0</v>
      </c>
      <c r="AK77" s="3">
        <v>5.0909090909090918E-2</v>
      </c>
      <c r="AL77" s="3">
        <v>0</v>
      </c>
      <c r="AM77" s="3">
        <v>0</v>
      </c>
      <c r="AN77" s="3">
        <v>0</v>
      </c>
      <c r="AO77" s="3">
        <v>0</v>
      </c>
      <c r="AP77" s="3">
        <v>0</v>
      </c>
      <c r="AQ77" s="3">
        <v>0</v>
      </c>
      <c r="AR77" s="3">
        <v>0</v>
      </c>
      <c r="AS77" s="3">
        <v>0</v>
      </c>
      <c r="AT77" s="3">
        <v>0</v>
      </c>
      <c r="AU77" s="3">
        <v>0</v>
      </c>
      <c r="AV77" s="4">
        <v>0</v>
      </c>
      <c r="AW77" s="6"/>
      <c r="AY77">
        <f t="array" ref="AY77:AY96">MMULT(TRANSPOSE(AC44:AV72),AY44:AY72)</f>
        <v>0.495</v>
      </c>
    </row>
    <row r="78" spans="28:51">
      <c r="AB78">
        <v>2</v>
      </c>
      <c r="AC78" s="5">
        <v>-9.1918181818181829E-2</v>
      </c>
      <c r="AD78" s="6">
        <v>0.30555454545454547</v>
      </c>
      <c r="AE78" s="6">
        <v>-0.20363636363636367</v>
      </c>
      <c r="AF78" s="6">
        <v>5.0909090909090918E-2</v>
      </c>
      <c r="AG78" s="6">
        <v>0</v>
      </c>
      <c r="AH78" s="6">
        <v>-0.10181818181818184</v>
      </c>
      <c r="AI78" s="6">
        <v>0</v>
      </c>
      <c r="AJ78" s="6">
        <v>0</v>
      </c>
      <c r="AK78" s="6">
        <v>0</v>
      </c>
      <c r="AL78" s="6">
        <v>5.0909090909090918E-2</v>
      </c>
      <c r="AM78" s="6">
        <v>0</v>
      </c>
      <c r="AN78" s="6">
        <v>0</v>
      </c>
      <c r="AO78" s="6">
        <v>0</v>
      </c>
      <c r="AP78" s="6">
        <v>0</v>
      </c>
      <c r="AQ78" s="6">
        <v>0</v>
      </c>
      <c r="AR78" s="6">
        <v>0</v>
      </c>
      <c r="AS78" s="6">
        <v>0</v>
      </c>
      <c r="AT78" s="6">
        <v>0</v>
      </c>
      <c r="AU78" s="6">
        <v>0</v>
      </c>
      <c r="AV78" s="7">
        <v>0</v>
      </c>
      <c r="AW78" s="6"/>
      <c r="AY78">
        <v>5.0000000000000001E-3</v>
      </c>
    </row>
    <row r="79" spans="28:51">
      <c r="AB79">
        <v>3</v>
      </c>
      <c r="AC79" s="5">
        <v>5.0909090909090918E-2</v>
      </c>
      <c r="AD79" s="6">
        <v>-0.20363636363636367</v>
      </c>
      <c r="AE79" s="6">
        <v>0.31319854545454551</v>
      </c>
      <c r="AF79" s="6">
        <v>-3.2122181818181786E-2</v>
      </c>
      <c r="AG79" s="6">
        <v>0</v>
      </c>
      <c r="AH79" s="6">
        <v>0</v>
      </c>
      <c r="AI79" s="6">
        <v>-0.10076218181818183</v>
      </c>
      <c r="AJ79" s="6">
        <v>9.5040000000000072E-3</v>
      </c>
      <c r="AK79" s="6">
        <v>0</v>
      </c>
      <c r="AL79" s="6">
        <v>0</v>
      </c>
      <c r="AM79" s="6">
        <v>5.0909090909090918E-2</v>
      </c>
      <c r="AN79" s="6">
        <v>0</v>
      </c>
      <c r="AO79" s="6">
        <v>0</v>
      </c>
      <c r="AP79" s="6">
        <v>0</v>
      </c>
      <c r="AQ79" s="6">
        <v>0</v>
      </c>
      <c r="AR79" s="6">
        <v>0</v>
      </c>
      <c r="AS79" s="6">
        <v>0</v>
      </c>
      <c r="AT79" s="6">
        <v>0</v>
      </c>
      <c r="AU79" s="6">
        <v>0</v>
      </c>
      <c r="AV79" s="7">
        <v>0</v>
      </c>
      <c r="AW79" s="6"/>
      <c r="AY79">
        <v>4.4000000000000039E-2</v>
      </c>
    </row>
    <row r="80" spans="28:51">
      <c r="AB80">
        <v>4</v>
      </c>
      <c r="AC80" s="5">
        <v>0</v>
      </c>
      <c r="AD80" s="6">
        <v>5.0909090909090918E-2</v>
      </c>
      <c r="AE80" s="6">
        <v>-3.2122181818181786E-2</v>
      </c>
      <c r="AF80" s="6">
        <v>0.72908218181818174</v>
      </c>
      <c r="AG80" s="6">
        <v>0</v>
      </c>
      <c r="AH80" s="6">
        <v>0</v>
      </c>
      <c r="AI80" s="6">
        <v>9.5040000000000072E-3</v>
      </c>
      <c r="AJ80" s="6">
        <v>-1.6282181818181862E-2</v>
      </c>
      <c r="AK80" s="6">
        <v>0</v>
      </c>
      <c r="AL80" s="6">
        <v>0</v>
      </c>
      <c r="AM80" s="6">
        <v>0</v>
      </c>
      <c r="AN80" s="6">
        <v>5.0909090909090918E-2</v>
      </c>
      <c r="AO80" s="6">
        <v>0</v>
      </c>
      <c r="AP80" s="6">
        <v>0</v>
      </c>
      <c r="AQ80" s="6">
        <v>0</v>
      </c>
      <c r="AR80" s="6">
        <v>0</v>
      </c>
      <c r="AS80" s="6">
        <v>0</v>
      </c>
      <c r="AT80" s="6">
        <v>0</v>
      </c>
      <c r="AU80" s="6">
        <v>0</v>
      </c>
      <c r="AV80" s="7">
        <v>0</v>
      </c>
      <c r="AW80" s="6"/>
      <c r="AY80">
        <v>0.39599999999999996</v>
      </c>
    </row>
    <row r="81" spans="21:51">
      <c r="AB81">
        <v>5</v>
      </c>
      <c r="AC81" s="5">
        <v>-0.10181818181818184</v>
      </c>
      <c r="AD81" s="6">
        <v>0</v>
      </c>
      <c r="AE81" s="6">
        <v>0</v>
      </c>
      <c r="AF81" s="6">
        <v>0</v>
      </c>
      <c r="AG81" s="6">
        <v>0.30545454545454548</v>
      </c>
      <c r="AH81" s="6">
        <v>-0.10181818181818184</v>
      </c>
      <c r="AI81" s="6">
        <v>5.0909090909090918E-2</v>
      </c>
      <c r="AJ81" s="6">
        <v>0</v>
      </c>
      <c r="AK81" s="6">
        <v>-0.20363636363636367</v>
      </c>
      <c r="AL81" s="6">
        <v>0</v>
      </c>
      <c r="AM81" s="6">
        <v>0</v>
      </c>
      <c r="AN81" s="6">
        <v>0</v>
      </c>
      <c r="AO81" s="6">
        <v>5.0909090909090918E-2</v>
      </c>
      <c r="AP81" s="6">
        <v>0</v>
      </c>
      <c r="AQ81" s="6">
        <v>0</v>
      </c>
      <c r="AR81" s="6">
        <v>0</v>
      </c>
      <c r="AS81" s="6">
        <v>0</v>
      </c>
      <c r="AT81" s="6">
        <v>0</v>
      </c>
      <c r="AU81" s="6">
        <v>0</v>
      </c>
      <c r="AV81" s="7">
        <v>0</v>
      </c>
      <c r="AW81" s="6"/>
      <c r="AY81">
        <v>0</v>
      </c>
    </row>
    <row r="82" spans="21:51">
      <c r="U82" s="82" t="s">
        <v>26</v>
      </c>
      <c r="V82" s="83"/>
      <c r="W82" s="83"/>
      <c r="X82" s="83"/>
      <c r="Y82" s="83"/>
      <c r="Z82" s="83"/>
      <c r="AA82" s="84"/>
      <c r="AB82">
        <v>6</v>
      </c>
      <c r="AC82" s="5">
        <v>0</v>
      </c>
      <c r="AD82" s="6">
        <v>-0.10181818181818184</v>
      </c>
      <c r="AE82" s="6">
        <v>0</v>
      </c>
      <c r="AF82" s="6">
        <v>0</v>
      </c>
      <c r="AG82" s="6">
        <v>-0.10181818181818184</v>
      </c>
      <c r="AH82" s="6">
        <v>0.50909090909090915</v>
      </c>
      <c r="AI82" s="6">
        <v>-0.20363636363636367</v>
      </c>
      <c r="AJ82" s="6">
        <v>5.0909090909090918E-2</v>
      </c>
      <c r="AK82" s="6">
        <v>0</v>
      </c>
      <c r="AL82" s="6">
        <v>-0.20363636363636367</v>
      </c>
      <c r="AM82" s="6">
        <v>0</v>
      </c>
      <c r="AN82" s="6">
        <v>0</v>
      </c>
      <c r="AO82" s="6">
        <v>0</v>
      </c>
      <c r="AP82" s="6">
        <v>5.0909090909090918E-2</v>
      </c>
      <c r="AQ82" s="6">
        <v>0</v>
      </c>
      <c r="AR82" s="6">
        <v>0</v>
      </c>
      <c r="AS82" s="6">
        <v>0</v>
      </c>
      <c r="AT82" s="6">
        <v>0</v>
      </c>
      <c r="AU82" s="6">
        <v>0</v>
      </c>
      <c r="AV82" s="7">
        <v>0</v>
      </c>
      <c r="AW82" s="6"/>
      <c r="AY82">
        <v>0</v>
      </c>
    </row>
    <row r="83" spans="21:51">
      <c r="U83" s="88"/>
      <c r="V83" s="89"/>
      <c r="W83" s="89"/>
      <c r="X83" s="89"/>
      <c r="Y83" s="89"/>
      <c r="Z83" s="89"/>
      <c r="AA83" s="90"/>
      <c r="AB83">
        <v>7</v>
      </c>
      <c r="AC83" s="5">
        <v>0</v>
      </c>
      <c r="AD83" s="6">
        <v>0</v>
      </c>
      <c r="AE83" s="6">
        <v>-0.10076218181818183</v>
      </c>
      <c r="AF83" s="6">
        <v>9.5040000000000072E-3</v>
      </c>
      <c r="AG83" s="6">
        <v>5.0909090909090918E-2</v>
      </c>
      <c r="AH83" s="6">
        <v>-0.20363636363636367</v>
      </c>
      <c r="AI83" s="6">
        <v>0.50923490909090918</v>
      </c>
      <c r="AJ83" s="6">
        <v>-0.10052218181818183</v>
      </c>
      <c r="AK83" s="6">
        <v>0</v>
      </c>
      <c r="AL83" s="6">
        <v>0</v>
      </c>
      <c r="AM83" s="6">
        <v>-0.20363636363636367</v>
      </c>
      <c r="AN83" s="6">
        <v>0</v>
      </c>
      <c r="AO83" s="6">
        <v>0</v>
      </c>
      <c r="AP83" s="6">
        <v>0</v>
      </c>
      <c r="AQ83" s="6">
        <v>5.0909090909090918E-2</v>
      </c>
      <c r="AR83" s="6">
        <v>0</v>
      </c>
      <c r="AS83" s="6">
        <v>0</v>
      </c>
      <c r="AT83" s="6">
        <v>0</v>
      </c>
      <c r="AU83" s="6">
        <v>0</v>
      </c>
      <c r="AV83" s="7">
        <v>0</v>
      </c>
      <c r="AW83" s="6"/>
      <c r="AY83">
        <v>6.0000000000000053E-3</v>
      </c>
    </row>
    <row r="84" spans="21:51">
      <c r="AB84">
        <v>8</v>
      </c>
      <c r="AC84" s="5">
        <v>0</v>
      </c>
      <c r="AD84" s="6">
        <v>0</v>
      </c>
      <c r="AE84" s="6">
        <v>9.5040000000000072E-3</v>
      </c>
      <c r="AF84" s="6">
        <v>-1.6282181818181862E-2</v>
      </c>
      <c r="AG84" s="6">
        <v>0</v>
      </c>
      <c r="AH84" s="6">
        <v>5.0909090909090918E-2</v>
      </c>
      <c r="AI84" s="6">
        <v>-0.10052218181818183</v>
      </c>
      <c r="AJ84" s="6">
        <v>0.31711854545454549</v>
      </c>
      <c r="AK84" s="6">
        <v>0</v>
      </c>
      <c r="AL84" s="6">
        <v>0</v>
      </c>
      <c r="AM84" s="6">
        <v>0</v>
      </c>
      <c r="AN84" s="6">
        <v>-0.20363636363636367</v>
      </c>
      <c r="AO84" s="6">
        <v>0</v>
      </c>
      <c r="AP84" s="6">
        <v>0</v>
      </c>
      <c r="AQ84" s="6">
        <v>0</v>
      </c>
      <c r="AR84" s="6">
        <v>5.0909090909090918E-2</v>
      </c>
      <c r="AS84" s="6">
        <v>0</v>
      </c>
      <c r="AT84" s="6">
        <v>0</v>
      </c>
      <c r="AU84" s="6">
        <v>0</v>
      </c>
      <c r="AV84" s="7">
        <v>0</v>
      </c>
      <c r="AY84">
        <v>5.3999999999999992E-2</v>
      </c>
    </row>
    <row r="85" spans="21:51">
      <c r="AB85">
        <v>9</v>
      </c>
      <c r="AC85" s="5">
        <v>5.0909090909090918E-2</v>
      </c>
      <c r="AD85" s="6">
        <v>0</v>
      </c>
      <c r="AE85" s="6">
        <v>0</v>
      </c>
      <c r="AF85" s="6">
        <v>0</v>
      </c>
      <c r="AG85" s="6">
        <v>-0.20363636363636367</v>
      </c>
      <c r="AH85" s="6">
        <v>0</v>
      </c>
      <c r="AI85" s="6">
        <v>0</v>
      </c>
      <c r="AJ85" s="6">
        <v>0</v>
      </c>
      <c r="AK85" s="6">
        <v>1.1663636363636363</v>
      </c>
      <c r="AL85" s="6">
        <v>-0.10181818181818184</v>
      </c>
      <c r="AM85" s="6">
        <v>5.0909090909090918E-2</v>
      </c>
      <c r="AN85" s="6">
        <v>0</v>
      </c>
      <c r="AO85" s="6">
        <v>-0.1136363636363636</v>
      </c>
      <c r="AP85" s="6">
        <v>0</v>
      </c>
      <c r="AQ85" s="6">
        <v>0</v>
      </c>
      <c r="AR85" s="6">
        <v>0</v>
      </c>
      <c r="AS85" s="6">
        <v>5.0909090909090918E-2</v>
      </c>
      <c r="AT85" s="6">
        <v>0</v>
      </c>
      <c r="AU85" s="6">
        <v>0</v>
      </c>
      <c r="AV85" s="7">
        <v>0</v>
      </c>
      <c r="AY85">
        <v>0.44999999999999996</v>
      </c>
    </row>
    <row r="86" spans="21:51">
      <c r="AB86">
        <v>10</v>
      </c>
      <c r="AC86" s="5">
        <v>0</v>
      </c>
      <c r="AD86" s="6">
        <v>5.0909090909090918E-2</v>
      </c>
      <c r="AE86" s="6">
        <v>0</v>
      </c>
      <c r="AF86" s="6">
        <v>0</v>
      </c>
      <c r="AG86" s="6">
        <v>0</v>
      </c>
      <c r="AH86" s="6">
        <v>-0.20363636363636367</v>
      </c>
      <c r="AI86" s="6">
        <v>0</v>
      </c>
      <c r="AJ86" s="6">
        <v>0</v>
      </c>
      <c r="AK86" s="6">
        <v>-0.10181818181818184</v>
      </c>
      <c r="AL86" s="6">
        <v>0.59240000000000004</v>
      </c>
      <c r="AM86" s="6">
        <v>-7.4036363636363733E-2</v>
      </c>
      <c r="AN86" s="6">
        <v>5.0909090909090918E-2</v>
      </c>
      <c r="AO86" s="6">
        <v>0</v>
      </c>
      <c r="AP86" s="6">
        <v>-0.20003636363636368</v>
      </c>
      <c r="AQ86" s="6">
        <v>1.4400000000000008E-2</v>
      </c>
      <c r="AR86" s="6">
        <v>0</v>
      </c>
      <c r="AS86" s="6">
        <v>0</v>
      </c>
      <c r="AT86" s="6">
        <v>5.0909090909090918E-2</v>
      </c>
      <c r="AU86" s="6">
        <v>0</v>
      </c>
      <c r="AV86" s="7">
        <v>0</v>
      </c>
      <c r="AY86">
        <v>0.35999999999999988</v>
      </c>
    </row>
    <row r="87" spans="21:51">
      <c r="AB87">
        <v>11</v>
      </c>
      <c r="AC87" s="5">
        <v>0</v>
      </c>
      <c r="AD87" s="6">
        <v>0</v>
      </c>
      <c r="AE87" s="6">
        <v>5.0909090909090918E-2</v>
      </c>
      <c r="AF87" s="6">
        <v>0</v>
      </c>
      <c r="AG87" s="6">
        <v>0</v>
      </c>
      <c r="AH87" s="6">
        <v>0</v>
      </c>
      <c r="AI87" s="6">
        <v>-0.20363636363636367</v>
      </c>
      <c r="AJ87" s="6">
        <v>0</v>
      </c>
      <c r="AK87" s="6">
        <v>5.0909090909090918E-2</v>
      </c>
      <c r="AL87" s="6">
        <v>-7.4036363636363733E-2</v>
      </c>
      <c r="AM87" s="6">
        <v>1.0784000000000002</v>
      </c>
      <c r="AN87" s="6">
        <v>-0.10181818181818184</v>
      </c>
      <c r="AO87" s="6">
        <v>0</v>
      </c>
      <c r="AP87" s="6">
        <v>1.440000000000001E-2</v>
      </c>
      <c r="AQ87" s="6">
        <v>-0.14603636363636363</v>
      </c>
      <c r="AR87" s="6">
        <v>0</v>
      </c>
      <c r="AS87" s="6">
        <v>0</v>
      </c>
      <c r="AT87" s="6">
        <v>0</v>
      </c>
      <c r="AU87" s="6">
        <v>5.0909090909090918E-2</v>
      </c>
      <c r="AV87" s="7">
        <v>0</v>
      </c>
      <c r="AY87">
        <v>1.44</v>
      </c>
    </row>
    <row r="88" spans="21:51">
      <c r="AB88">
        <v>12</v>
      </c>
      <c r="AC88" s="5">
        <v>0</v>
      </c>
      <c r="AD88" s="6">
        <v>0</v>
      </c>
      <c r="AE88" s="6">
        <v>0</v>
      </c>
      <c r="AF88" s="6">
        <v>5.0909090909090918E-2</v>
      </c>
      <c r="AG88" s="6">
        <v>0</v>
      </c>
      <c r="AH88" s="6">
        <v>0</v>
      </c>
      <c r="AI88" s="6">
        <v>0</v>
      </c>
      <c r="AJ88" s="6">
        <v>-0.20363636363636367</v>
      </c>
      <c r="AK88" s="6">
        <v>0</v>
      </c>
      <c r="AL88" s="6">
        <v>5.0909090909090918E-2</v>
      </c>
      <c r="AM88" s="6">
        <v>-0.10181818181818184</v>
      </c>
      <c r="AN88" s="6">
        <v>1.3563636363636367</v>
      </c>
      <c r="AO88" s="6">
        <v>0</v>
      </c>
      <c r="AP88" s="6">
        <v>0</v>
      </c>
      <c r="AQ88" s="6">
        <v>0</v>
      </c>
      <c r="AR88" s="6">
        <v>-0.20363636363636367</v>
      </c>
      <c r="AS88" s="6">
        <v>0</v>
      </c>
      <c r="AT88" s="6">
        <v>0</v>
      </c>
      <c r="AU88" s="6">
        <v>0</v>
      </c>
      <c r="AV88" s="7">
        <v>5.0909090909090918E-2</v>
      </c>
      <c r="AY88">
        <v>0.5</v>
      </c>
    </row>
    <row r="89" spans="21:51">
      <c r="AB89">
        <v>13</v>
      </c>
      <c r="AC89" s="5">
        <v>0</v>
      </c>
      <c r="AD89" s="6">
        <v>0</v>
      </c>
      <c r="AE89" s="6">
        <v>0</v>
      </c>
      <c r="AF89" s="6">
        <v>0</v>
      </c>
      <c r="AG89" s="6">
        <v>5.0909090909090918E-2</v>
      </c>
      <c r="AH89" s="6">
        <v>0</v>
      </c>
      <c r="AI89" s="6">
        <v>0</v>
      </c>
      <c r="AJ89" s="6">
        <v>0</v>
      </c>
      <c r="AK89" s="6">
        <v>-0.1136363636363636</v>
      </c>
      <c r="AL89" s="6">
        <v>0</v>
      </c>
      <c r="AM89" s="6">
        <v>0</v>
      </c>
      <c r="AN89" s="6">
        <v>0</v>
      </c>
      <c r="AO89" s="6">
        <v>0.32267954545454552</v>
      </c>
      <c r="AP89" s="6">
        <v>-0.10054318181818184</v>
      </c>
      <c r="AQ89" s="6">
        <v>5.0909090909090918E-2</v>
      </c>
      <c r="AR89" s="6">
        <v>0</v>
      </c>
      <c r="AS89" s="6">
        <v>-3.679318181818178E-2</v>
      </c>
      <c r="AT89" s="6">
        <v>1.1475000000000008E-2</v>
      </c>
      <c r="AU89" s="6">
        <v>0</v>
      </c>
      <c r="AV89" s="7">
        <v>0</v>
      </c>
      <c r="AY89">
        <v>9.2500000000000082E-2</v>
      </c>
    </row>
    <row r="90" spans="21:51">
      <c r="AB90">
        <v>14</v>
      </c>
      <c r="AC90" s="5">
        <v>0</v>
      </c>
      <c r="AD90" s="6">
        <v>0</v>
      </c>
      <c r="AE90" s="6">
        <v>0</v>
      </c>
      <c r="AF90" s="6">
        <v>0</v>
      </c>
      <c r="AG90" s="6">
        <v>0</v>
      </c>
      <c r="AH90" s="6">
        <v>5.0909090909090918E-2</v>
      </c>
      <c r="AI90" s="6">
        <v>0</v>
      </c>
      <c r="AJ90" s="6">
        <v>0</v>
      </c>
      <c r="AK90" s="6">
        <v>0</v>
      </c>
      <c r="AL90" s="6">
        <v>-0.20003636363636368</v>
      </c>
      <c r="AM90" s="6">
        <v>1.440000000000001E-2</v>
      </c>
      <c r="AN90" s="6">
        <v>0</v>
      </c>
      <c r="AO90" s="6">
        <v>-0.10054318181818184</v>
      </c>
      <c r="AP90" s="6">
        <v>0.50971590909090914</v>
      </c>
      <c r="AQ90" s="6">
        <v>-0.20203636363636368</v>
      </c>
      <c r="AR90" s="6">
        <v>5.0909090909090918E-2</v>
      </c>
      <c r="AS90" s="6">
        <v>1.1475000000000009E-2</v>
      </c>
      <c r="AT90" s="6">
        <v>-9.9793181818181836E-2</v>
      </c>
      <c r="AU90" s="6">
        <v>0</v>
      </c>
      <c r="AV90" s="7">
        <v>0</v>
      </c>
      <c r="AY90">
        <v>4.7500000000000035E-2</v>
      </c>
    </row>
    <row r="91" spans="21:51">
      <c r="AB91">
        <v>15</v>
      </c>
      <c r="AC91" s="5">
        <v>0</v>
      </c>
      <c r="AD91" s="6">
        <v>0</v>
      </c>
      <c r="AE91" s="6">
        <v>0</v>
      </c>
      <c r="AF91" s="6">
        <v>0</v>
      </c>
      <c r="AG91" s="6">
        <v>0</v>
      </c>
      <c r="AH91" s="6">
        <v>0</v>
      </c>
      <c r="AI91" s="6">
        <v>5.0909090909090918E-2</v>
      </c>
      <c r="AJ91" s="6">
        <v>0</v>
      </c>
      <c r="AK91" s="6">
        <v>0</v>
      </c>
      <c r="AL91" s="6">
        <v>1.4400000000000008E-2</v>
      </c>
      <c r="AM91" s="6">
        <v>-0.14603636363636363</v>
      </c>
      <c r="AN91" s="6">
        <v>0</v>
      </c>
      <c r="AO91" s="6">
        <v>5.0909090909090918E-2</v>
      </c>
      <c r="AP91" s="6">
        <v>-0.20203636363636368</v>
      </c>
      <c r="AQ91" s="6">
        <v>0.51549090909090922</v>
      </c>
      <c r="AR91" s="6">
        <v>-0.10181818181818184</v>
      </c>
      <c r="AS91" s="6">
        <v>0</v>
      </c>
      <c r="AT91" s="6">
        <v>0</v>
      </c>
      <c r="AU91" s="6">
        <v>-0.10181818181818184</v>
      </c>
      <c r="AV91" s="7">
        <v>0</v>
      </c>
      <c r="AY91">
        <v>0.16000000000000014</v>
      </c>
    </row>
    <row r="92" spans="21:51">
      <c r="AB92">
        <v>16</v>
      </c>
      <c r="AC92" s="5">
        <v>0</v>
      </c>
      <c r="AD92" s="6">
        <v>0</v>
      </c>
      <c r="AE92" s="6">
        <v>0</v>
      </c>
      <c r="AF92" s="6">
        <v>0</v>
      </c>
      <c r="AG92" s="6">
        <v>0</v>
      </c>
      <c r="AH92" s="6">
        <v>0</v>
      </c>
      <c r="AI92" s="6">
        <v>0</v>
      </c>
      <c r="AJ92" s="6">
        <v>5.0909090909090918E-2</v>
      </c>
      <c r="AK92" s="6">
        <v>0</v>
      </c>
      <c r="AL92" s="6">
        <v>0</v>
      </c>
      <c r="AM92" s="6">
        <v>0</v>
      </c>
      <c r="AN92" s="6">
        <v>-0.20363636363636367</v>
      </c>
      <c r="AO92" s="6">
        <v>0</v>
      </c>
      <c r="AP92" s="6">
        <v>5.0909090909090918E-2</v>
      </c>
      <c r="AQ92" s="6">
        <v>-0.10181818181818184</v>
      </c>
      <c r="AR92" s="6">
        <v>0.30545454545454553</v>
      </c>
      <c r="AS92" s="6">
        <v>0</v>
      </c>
      <c r="AT92" s="6">
        <v>0</v>
      </c>
      <c r="AU92" s="6">
        <v>0</v>
      </c>
      <c r="AV92" s="7">
        <v>-0.10181818181818184</v>
      </c>
      <c r="AY92">
        <v>0</v>
      </c>
    </row>
    <row r="93" spans="21:51">
      <c r="AB93">
        <v>17</v>
      </c>
      <c r="AC93" s="5">
        <v>0</v>
      </c>
      <c r="AD93" s="6">
        <v>0</v>
      </c>
      <c r="AE93" s="6">
        <v>0</v>
      </c>
      <c r="AF93" s="6">
        <v>0</v>
      </c>
      <c r="AG93" s="6">
        <v>0</v>
      </c>
      <c r="AH93" s="6">
        <v>0</v>
      </c>
      <c r="AI93" s="6">
        <v>0</v>
      </c>
      <c r="AJ93" s="6">
        <v>0</v>
      </c>
      <c r="AK93" s="6">
        <v>5.0909090909090918E-2</v>
      </c>
      <c r="AL93" s="6">
        <v>0</v>
      </c>
      <c r="AM93" s="6">
        <v>0</v>
      </c>
      <c r="AN93" s="6">
        <v>0</v>
      </c>
      <c r="AO93" s="6">
        <v>-3.679318181818178E-2</v>
      </c>
      <c r="AP93" s="6">
        <v>1.1475000000000009E-2</v>
      </c>
      <c r="AQ93" s="6">
        <v>0</v>
      </c>
      <c r="AR93" s="6">
        <v>0</v>
      </c>
      <c r="AS93" s="6">
        <v>0.68704318181818169</v>
      </c>
      <c r="AT93" s="6">
        <v>1.4568181818181425E-3</v>
      </c>
      <c r="AU93" s="6">
        <v>5.0909090909090918E-2</v>
      </c>
      <c r="AV93" s="7">
        <v>0</v>
      </c>
      <c r="AY93">
        <v>0.38249999999999995</v>
      </c>
    </row>
    <row r="94" spans="21:51">
      <c r="AB94">
        <v>18</v>
      </c>
      <c r="AC94" s="5">
        <v>0</v>
      </c>
      <c r="AD94" s="6">
        <v>0</v>
      </c>
      <c r="AE94" s="6">
        <v>0</v>
      </c>
      <c r="AF94" s="6">
        <v>0</v>
      </c>
      <c r="AG94" s="6">
        <v>0</v>
      </c>
      <c r="AH94" s="6">
        <v>0</v>
      </c>
      <c r="AI94" s="6">
        <v>0</v>
      </c>
      <c r="AJ94" s="6">
        <v>0</v>
      </c>
      <c r="AK94" s="6">
        <v>0</v>
      </c>
      <c r="AL94" s="6">
        <v>5.0909090909090918E-2</v>
      </c>
      <c r="AM94" s="6">
        <v>0</v>
      </c>
      <c r="AN94" s="6">
        <v>0</v>
      </c>
      <c r="AO94" s="6">
        <v>1.1475000000000008E-2</v>
      </c>
      <c r="AP94" s="6">
        <v>-9.9793181818181836E-2</v>
      </c>
      <c r="AQ94" s="6">
        <v>0</v>
      </c>
      <c r="AR94" s="6">
        <v>0</v>
      </c>
      <c r="AS94" s="6">
        <v>1.4568181818181425E-3</v>
      </c>
      <c r="AT94" s="6">
        <v>0.32367954545454547</v>
      </c>
      <c r="AU94" s="6">
        <v>-0.20363636363636367</v>
      </c>
      <c r="AV94" s="7">
        <v>5.0909090909090918E-2</v>
      </c>
      <c r="AY94">
        <v>6.7499999999999991E-2</v>
      </c>
    </row>
    <row r="95" spans="21:51">
      <c r="AB95">
        <v>19</v>
      </c>
      <c r="AC95" s="5">
        <v>0</v>
      </c>
      <c r="AD95" s="6">
        <v>0</v>
      </c>
      <c r="AE95" s="6">
        <v>0</v>
      </c>
      <c r="AF95" s="6">
        <v>0</v>
      </c>
      <c r="AG95" s="6">
        <v>0</v>
      </c>
      <c r="AH95" s="6">
        <v>0</v>
      </c>
      <c r="AI95" s="6">
        <v>0</v>
      </c>
      <c r="AJ95" s="6">
        <v>0</v>
      </c>
      <c r="AK95" s="6">
        <v>0</v>
      </c>
      <c r="AL95" s="6">
        <v>0</v>
      </c>
      <c r="AM95" s="6">
        <v>5.0909090909090918E-2</v>
      </c>
      <c r="AN95" s="6">
        <v>0</v>
      </c>
      <c r="AO95" s="6">
        <v>0</v>
      </c>
      <c r="AP95" s="6">
        <v>0</v>
      </c>
      <c r="AQ95" s="6">
        <v>-0.10181818181818184</v>
      </c>
      <c r="AR95" s="6">
        <v>0</v>
      </c>
      <c r="AS95" s="6">
        <v>5.0909090909090918E-2</v>
      </c>
      <c r="AT95" s="6">
        <v>-0.20363636363636367</v>
      </c>
      <c r="AU95" s="6">
        <v>0.30545454545454548</v>
      </c>
      <c r="AV95" s="7">
        <v>-0.10181818181818184</v>
      </c>
      <c r="AY95">
        <v>0</v>
      </c>
    </row>
    <row r="96" spans="21:51">
      <c r="AB96">
        <v>20</v>
      </c>
      <c r="AC96" s="8">
        <v>0</v>
      </c>
      <c r="AD96" s="9">
        <v>0</v>
      </c>
      <c r="AE96" s="9">
        <v>0</v>
      </c>
      <c r="AF96" s="9">
        <v>0</v>
      </c>
      <c r="AG96" s="9">
        <v>0</v>
      </c>
      <c r="AH96" s="9">
        <v>0</v>
      </c>
      <c r="AI96" s="9">
        <v>0</v>
      </c>
      <c r="AJ96" s="9">
        <v>0</v>
      </c>
      <c r="AK96" s="9">
        <v>0</v>
      </c>
      <c r="AL96" s="9">
        <v>0</v>
      </c>
      <c r="AM96" s="9">
        <v>0</v>
      </c>
      <c r="AN96" s="9">
        <v>5.0909090909090918E-2</v>
      </c>
      <c r="AO96" s="9">
        <v>0</v>
      </c>
      <c r="AP96" s="9">
        <v>0</v>
      </c>
      <c r="AQ96" s="9">
        <v>0</v>
      </c>
      <c r="AR96" s="9">
        <v>-0.10181818181818184</v>
      </c>
      <c r="AS96" s="9">
        <v>0</v>
      </c>
      <c r="AT96" s="9">
        <v>5.0909090909090918E-2</v>
      </c>
      <c r="AU96" s="9">
        <v>-0.10181818181818184</v>
      </c>
      <c r="AV96" s="10">
        <v>1.101818181818182</v>
      </c>
      <c r="AY96">
        <v>0.5</v>
      </c>
    </row>
    <row r="99" spans="21:51">
      <c r="AD99" s="81" t="s">
        <v>22</v>
      </c>
      <c r="AE99" s="81"/>
      <c r="AF99" s="81"/>
      <c r="AG99" s="81"/>
      <c r="AH99" s="6"/>
      <c r="AI99" s="6"/>
    </row>
    <row r="100" spans="21:51">
      <c r="AD100">
        <v>0</v>
      </c>
      <c r="AE100">
        <v>1</v>
      </c>
      <c r="AF100">
        <v>2</v>
      </c>
      <c r="AG100">
        <v>3</v>
      </c>
      <c r="AH100" s="6"/>
      <c r="AI100" s="6"/>
    </row>
    <row r="101" spans="21:51">
      <c r="U101" s="91" t="s">
        <v>27</v>
      </c>
      <c r="V101" s="92"/>
      <c r="W101" s="92"/>
      <c r="X101" s="92"/>
      <c r="Y101" s="92"/>
      <c r="Z101" s="92"/>
      <c r="AA101" s="93"/>
      <c r="AC101">
        <v>4</v>
      </c>
      <c r="AD101" s="20">
        <f>VLOOKUP(AC36,$AX$101:$AY$120,2,FALSE)</f>
        <v>0.47104607549006577</v>
      </c>
      <c r="AE101" s="21">
        <f t="shared" ref="AE101:AG101" si="47">VLOOKUP(AD36,$AX$101:$AY$120,2,FALSE)</f>
        <v>0.68898200486320638</v>
      </c>
      <c r="AF101" s="21">
        <f t="shared" si="47"/>
        <v>0.71081438414624198</v>
      </c>
      <c r="AG101" s="22">
        <f t="shared" si="47"/>
        <v>0.52620601163957947</v>
      </c>
      <c r="AH101" s="6"/>
      <c r="AI101" s="6"/>
      <c r="AX101">
        <v>1</v>
      </c>
      <c r="AY101" s="29">
        <f t="array" ref="AY101:AY120">MMULT(MINVERSE(AC77:AV96),AY77:AY96)</f>
        <v>0.51620356228151087</v>
      </c>
    </row>
    <row r="102" spans="21:51">
      <c r="AC102">
        <v>3</v>
      </c>
      <c r="AD102" s="23">
        <f t="shared" ref="AD102:AG102" si="48">VLOOKUP(AC37,$AX$101:$AY$120,2,FALSE)</f>
        <v>0.58752329752915544</v>
      </c>
      <c r="AE102" s="24">
        <f t="shared" si="48"/>
        <v>1.2485011023787789</v>
      </c>
      <c r="AF102" s="24">
        <f t="shared" si="48"/>
        <v>1.3729332048808907</v>
      </c>
      <c r="AG102" s="25">
        <f t="shared" si="48"/>
        <v>0.72586058114936458</v>
      </c>
      <c r="AH102" s="6"/>
      <c r="AI102" s="6"/>
      <c r="AX102">
        <v>2</v>
      </c>
      <c r="AY102" s="29">
        <v>0.62991213529413626</v>
      </c>
    </row>
    <row r="103" spans="21:51">
      <c r="AC103">
        <v>2</v>
      </c>
      <c r="AD103" s="23">
        <f t="shared" ref="AD103:AG103" si="49">VLOOKUP(AC38,$AX$101:$AY$120,2,FALSE)</f>
        <v>0.56906675684037922</v>
      </c>
      <c r="AE103" s="24">
        <f t="shared" si="49"/>
        <v>1.5638355021830199</v>
      </c>
      <c r="AF103" s="24">
        <f t="shared" si="49"/>
        <v>1.8182740721262487</v>
      </c>
      <c r="AG103" s="25">
        <f t="shared" si="49"/>
        <v>0.61719495952853454</v>
      </c>
      <c r="AH103" s="6"/>
      <c r="AI103" s="6"/>
      <c r="AX103">
        <v>3</v>
      </c>
      <c r="AY103" s="29">
        <v>0.60356518360894218</v>
      </c>
    </row>
    <row r="104" spans="21:51">
      <c r="AC104">
        <v>1</v>
      </c>
      <c r="AD104" s="23">
        <f t="shared" ref="AD104:AG104" si="50">VLOOKUP(AC39,$AX$101:$AY$120,2,FALSE)</f>
        <v>0.64121423368232999</v>
      </c>
      <c r="AE104" s="24">
        <f t="shared" si="50"/>
        <v>1.1905808858158728</v>
      </c>
      <c r="AF104" s="24">
        <f t="shared" si="50"/>
        <v>1.2550272239331504</v>
      </c>
      <c r="AG104" s="25">
        <f t="shared" si="50"/>
        <v>0.66339368188010939</v>
      </c>
      <c r="AH104" s="6"/>
      <c r="AI104" s="6"/>
      <c r="AX104">
        <v>4</v>
      </c>
      <c r="AY104" s="29">
        <v>0.4811151179661266</v>
      </c>
    </row>
    <row r="105" spans="21:51">
      <c r="AC105">
        <v>0</v>
      </c>
      <c r="AD105" s="26">
        <f t="shared" ref="AD105:AG105" si="51">VLOOKUP(AC40,$AX$101:$AY$120,2,FALSE)</f>
        <v>0.51620356228151087</v>
      </c>
      <c r="AE105" s="27">
        <f t="shared" si="51"/>
        <v>0.62991213529413626</v>
      </c>
      <c r="AF105" s="27">
        <f t="shared" si="51"/>
        <v>0.60356518360894218</v>
      </c>
      <c r="AG105" s="28">
        <f t="shared" si="51"/>
        <v>0.4811151179661266</v>
      </c>
      <c r="AH105" s="6"/>
      <c r="AI105" s="6"/>
      <c r="AX105">
        <v>5</v>
      </c>
      <c r="AY105" s="29">
        <v>0.64121423368232999</v>
      </c>
    </row>
    <row r="106" spans="21:51">
      <c r="AH106" s="6"/>
      <c r="AI106" s="6"/>
      <c r="AX106">
        <v>6</v>
      </c>
      <c r="AY106" s="29">
        <v>1.1905808858158728</v>
      </c>
    </row>
    <row r="107" spans="21:51">
      <c r="AH107" s="6"/>
      <c r="AI107" s="6"/>
      <c r="AX107">
        <v>7</v>
      </c>
      <c r="AY107" s="29">
        <v>1.2550272239331504</v>
      </c>
    </row>
    <row r="108" spans="21:51">
      <c r="AX108">
        <v>8</v>
      </c>
      <c r="AY108" s="29">
        <v>0.66339368188010939</v>
      </c>
    </row>
    <row r="109" spans="21:51">
      <c r="AX109">
        <v>9</v>
      </c>
      <c r="AY109" s="29">
        <v>0.56906675684037922</v>
      </c>
    </row>
    <row r="110" spans="21:51">
      <c r="AX110">
        <v>10</v>
      </c>
      <c r="AY110" s="29">
        <v>1.5638355021830199</v>
      </c>
    </row>
    <row r="111" spans="21:51">
      <c r="AX111">
        <v>11</v>
      </c>
      <c r="AY111" s="29">
        <v>1.8182740721262487</v>
      </c>
    </row>
    <row r="112" spans="21:51">
      <c r="AX112">
        <v>12</v>
      </c>
      <c r="AY112" s="29">
        <v>0.61719495952853454</v>
      </c>
    </row>
    <row r="113" spans="30:51">
      <c r="AX113">
        <v>13</v>
      </c>
      <c r="AY113" s="29">
        <v>0.58752329752915544</v>
      </c>
    </row>
    <row r="114" spans="30:51">
      <c r="AX114">
        <v>14</v>
      </c>
      <c r="AY114" s="29">
        <v>1.2485011023787789</v>
      </c>
    </row>
    <row r="115" spans="30:51">
      <c r="AX115">
        <v>15</v>
      </c>
      <c r="AY115" s="29">
        <v>1.3729332048808907</v>
      </c>
    </row>
    <row r="116" spans="30:51">
      <c r="AX116">
        <v>16</v>
      </c>
      <c r="AY116" s="29">
        <v>0.72586058114936458</v>
      </c>
    </row>
    <row r="117" spans="30:51">
      <c r="AX117">
        <v>17</v>
      </c>
      <c r="AY117" s="29">
        <v>0.47104607549006577</v>
      </c>
    </row>
    <row r="118" spans="30:51">
      <c r="AX118">
        <v>18</v>
      </c>
      <c r="AY118" s="29">
        <v>0.68898200486320638</v>
      </c>
    </row>
    <row r="119" spans="30:51">
      <c r="AX119">
        <v>19</v>
      </c>
      <c r="AY119" s="29">
        <v>0.71081438414624198</v>
      </c>
    </row>
    <row r="120" spans="30:51">
      <c r="AX120">
        <v>20</v>
      </c>
      <c r="AY120" s="29">
        <v>0.52620601163957947</v>
      </c>
    </row>
    <row r="121" spans="30:51">
      <c r="AD121" s="29"/>
      <c r="AE121" s="29"/>
      <c r="AF121" s="29"/>
      <c r="AG121" s="29"/>
    </row>
    <row r="122" spans="30:51">
      <c r="AD122" s="29"/>
      <c r="AE122" s="29"/>
      <c r="AF122" s="29"/>
      <c r="AG122" s="29"/>
    </row>
    <row r="123" spans="30:51">
      <c r="AD123" s="29"/>
      <c r="AE123" s="29"/>
      <c r="AF123" s="29"/>
      <c r="AG123" s="29"/>
    </row>
    <row r="124" spans="30:51">
      <c r="AD124" s="29"/>
      <c r="AE124" s="29"/>
      <c r="AF124" s="29"/>
      <c r="AG124" s="29"/>
    </row>
    <row r="125" spans="30:51">
      <c r="AD125" s="29"/>
      <c r="AE125" s="29"/>
      <c r="AF125" s="29"/>
      <c r="AG125" s="29"/>
    </row>
    <row r="126" spans="30:51">
      <c r="AD126" s="29"/>
      <c r="AE126" s="29"/>
      <c r="AF126" s="29"/>
      <c r="AG126" s="29"/>
    </row>
    <row r="127" spans="30:51">
      <c r="AD127" s="29"/>
      <c r="AE127" s="29"/>
      <c r="AF127" s="29"/>
      <c r="AG127" s="29"/>
    </row>
    <row r="128" spans="30:51">
      <c r="AD128" s="29"/>
      <c r="AE128" s="29"/>
      <c r="AF128" s="29"/>
      <c r="AG128" s="29"/>
    </row>
    <row r="129" spans="30:33">
      <c r="AD129" s="29"/>
      <c r="AE129" s="29"/>
      <c r="AF129" s="29"/>
      <c r="AG129" s="29"/>
    </row>
  </sheetData>
  <mergeCells count="14">
    <mergeCell ref="AD99:AG99"/>
    <mergeCell ref="U16:AA19"/>
    <mergeCell ref="U36:AA38"/>
    <mergeCell ref="U54:AA55"/>
    <mergeCell ref="U82:AA83"/>
    <mergeCell ref="U101:AA101"/>
    <mergeCell ref="T1:W1"/>
    <mergeCell ref="X1:AA1"/>
    <mergeCell ref="A1:B1"/>
    <mergeCell ref="J1:K1"/>
    <mergeCell ref="L1:M1"/>
    <mergeCell ref="N1:O1"/>
    <mergeCell ref="P1:Q1"/>
    <mergeCell ref="R1:S1"/>
  </mergeCells>
  <phoneticPr fontId="3" type="noConversion"/>
  <conditionalFormatting sqref="AC77:AW97 AC44:AW74 AC3:AD15 AW3:AW32 AE3:AI11 AE13:AI15 AD11:AF11 AG12:AI12 AH13:AJ13 AJ3:AV15 AC16:AV31">
    <cfRule type="cellIs" dxfId="1" priority="2" operator="notEqual">
      <formula>0</formula>
    </cfRule>
  </conditionalFormatting>
  <pageMargins left="0.7" right="0.7" top="0.75" bottom="0.75" header="0.3" footer="0.3"/>
  <pageSetup orientation="portrait" horizontalDpi="300" verticalDpi="300" r:id="rId1"/>
  <ignoredErrors>
    <ignoredError sqref="V3:V9"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5x5 Example with Interpolation</vt:lpstr>
      <vt:lpstr>5x4 Example with Interpolation</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 for Mere Mortals</dc:creator>
  <cp:lastModifiedBy/>
  <dcterms:created xsi:type="dcterms:W3CDTF">2013-07-23T02:12:23Z</dcterms:created>
  <dcterms:modified xsi:type="dcterms:W3CDTF">2013-07-23T02:14:39Z</dcterms:modified>
</cp:coreProperties>
</file>